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enst Lesemann\AppData\Local\Microsoft\Windows\INetCache\Content.Outlook\71KL45EB\"/>
    </mc:Choice>
  </mc:AlternateContent>
  <bookViews>
    <workbookView xWindow="0" yWindow="0" windowWidth="20490" windowHeight="7605"/>
  </bookViews>
  <sheets>
    <sheet name="Rights Notice" sheetId="2" r:id="rId1"/>
    <sheet name="CBS DDS1-i Stonewall 01-2016" sheetId="9" r:id="rId2"/>
    <sheet name="CBS DDS1-i Humboldt 01-2016" sheetId="4" r:id="rId3"/>
    <sheet name="CBS DDS1-p Stonewall 01-2016" sheetId="6" r:id="rId4"/>
    <sheet name="CBS DDS1-p Humboldt 01-2016" sheetId="5" r:id="rId5"/>
    <sheet name="CBS GS1 Stonewall 01-2016" sheetId="7" r:id="rId6"/>
    <sheet name="CBS GS1 Humboldt 01-2016" sheetId="8" r:id="rId7"/>
  </sheets>
  <externalReferences>
    <externalReference r:id="rId8"/>
    <externalReference r:id="rId9"/>
    <externalReference r:id="rId10"/>
    <externalReference r:id="rId11"/>
    <externalReference r:id="rId12"/>
    <externalReference r:id="rId13"/>
  </externalReferences>
  <definedNames>
    <definedName name="Annual_Energy_Production" localSheetId="1">'[1]Installed Cost Overview'!$C$9</definedName>
    <definedName name="Annual_Energy_Production" localSheetId="4">'[2]Installed Cost Overview'!$C$9</definedName>
    <definedName name="Annual_Energy_Production" localSheetId="3">'[3]Installed Cost Overview'!$C$9</definedName>
    <definedName name="Annual_Energy_Production" localSheetId="6">'[4]Installed Cost Overview'!$C$9</definedName>
    <definedName name="Annual_Energy_Production" localSheetId="5">'[5]Installed Cost Overview'!$C$9</definedName>
    <definedName name="Annual_Energy_Production">'[6]Installed Cost Overview'!$C$9</definedName>
    <definedName name="Annual_Operating_Expense_USD" localSheetId="1">'[1]Installed Cost Overview'!$D$7</definedName>
    <definedName name="Annual_Operating_Expense_USD" localSheetId="4">'[2]Installed Cost Overview'!$D$7</definedName>
    <definedName name="Annual_Operating_Expense_USD" localSheetId="3">'[3]Installed Cost Overview'!$D$7</definedName>
    <definedName name="Annual_Operating_Expense_USD" localSheetId="6">'[4]Installed Cost Overview'!$D$7</definedName>
    <definedName name="Annual_Operating_Expense_USD" localSheetId="5">'[5]Installed Cost Overview'!$D$7</definedName>
    <definedName name="Annual_Operating_Expense_USD">'[6]Installed Cost Overview'!$D$7</definedName>
    <definedName name="Annual_Operating_Expenses_GBP" localSheetId="1">'[1]Installed Cost Overview'!$C$7</definedName>
    <definedName name="Annual_Operating_Expenses_GBP" localSheetId="4">'[2]Installed Cost Overview'!$C$7</definedName>
    <definedName name="Annual_Operating_Expenses_GBP" localSheetId="3">'[3]Installed Cost Overview'!$C$7</definedName>
    <definedName name="Annual_Operating_Expenses_GBP" localSheetId="6">'[4]Installed Cost Overview'!$C$7</definedName>
    <definedName name="Annual_Operating_Expenses_GBP" localSheetId="5">'[5]Installed Cost Overview'!$C$7</definedName>
    <definedName name="Annual_Operating_Expenses_GBP">'[6]Installed Cost Overview'!$C$7</definedName>
    <definedName name="Annual_Unit_Output" localSheetId="1">[1]Assumptions!$G$37</definedName>
    <definedName name="Annual_Unit_Output" localSheetId="4">[2]Assumptions!$G$37</definedName>
    <definedName name="Annual_Unit_Output" localSheetId="3">[3]Assumptions!$G$37</definedName>
    <definedName name="Annual_Unit_Output" localSheetId="6">[4]Assumptions!$G$37</definedName>
    <definedName name="Annual_Unit_Output" localSheetId="5">[5]Assumptions!$G$37</definedName>
    <definedName name="Annual_Unit_Output">[6]Assumptions!$G$37</definedName>
    <definedName name="Annual_Unit_Output_DC" localSheetId="1">[1]Assumptions!$G$37</definedName>
    <definedName name="Annual_Unit_Output_DC" localSheetId="4">[2]Assumptions!$G$37</definedName>
    <definedName name="Annual_Unit_Output_DC" localSheetId="3">[3]Assumptions!$G$37</definedName>
    <definedName name="Annual_Unit_Output_DC" localSheetId="6">[4]Assumptions!$G$37</definedName>
    <definedName name="Annual_Unit_Output_DC" localSheetId="5">[5]Assumptions!$G$37</definedName>
    <definedName name="Annual_Unit_Output_DC">[6]Assumptions!$G$37</definedName>
    <definedName name="Annual_Unit_Output_GB" localSheetId="1">[1]Assumptions!$H$37</definedName>
    <definedName name="Annual_Unit_Output_GB" localSheetId="4">[2]Assumptions!$H$37</definedName>
    <definedName name="Annual_Unit_Output_GB" localSheetId="3">[3]Assumptions!$H$37</definedName>
    <definedName name="Annual_Unit_Output_GB" localSheetId="6">[4]Assumptions!$H$37</definedName>
    <definedName name="Annual_Unit_Output_GB" localSheetId="5">[5]Assumptions!$H$37</definedName>
    <definedName name="Annual_Unit_Output_GB">[6]Assumptions!$H$37</definedName>
    <definedName name="Annual_Unit_Output_Other" localSheetId="1">[1]Assumptions!#REF!</definedName>
    <definedName name="Annual_Unit_Output_Other" localSheetId="4">[2]Assumptions!#REF!</definedName>
    <definedName name="Annual_Unit_Output_Other" localSheetId="3">[3]Assumptions!#REF!</definedName>
    <definedName name="Annual_Unit_Output_Other" localSheetId="6">[4]Assumptions!#REF!</definedName>
    <definedName name="Annual_Unit_Output_Other" localSheetId="5">[5]Assumptions!#REF!</definedName>
    <definedName name="Annual_Unit_Output_Other">[6]Assumptions!#REF!</definedName>
    <definedName name="AuxSys_Reduction_DC" localSheetId="1">[1]Assumptions!$G$93</definedName>
    <definedName name="AuxSys_Reduction_DC" localSheetId="4">[2]Assumptions!$G$93</definedName>
    <definedName name="AuxSys_Reduction_DC" localSheetId="3">[3]Assumptions!$G$93</definedName>
    <definedName name="AuxSys_Reduction_DC" localSheetId="6">[4]Assumptions!$G$93</definedName>
    <definedName name="AuxSys_Reduction_DC" localSheetId="5">[5]Assumptions!$G$93</definedName>
    <definedName name="AuxSys_Reduction_DC">[6]Assumptions!$G$93</definedName>
    <definedName name="AuxSys_Reduction_GB" localSheetId="1">[1]Assumptions!$H$93</definedName>
    <definedName name="AuxSys_Reduction_GB" localSheetId="4">[2]Assumptions!$H$93</definedName>
    <definedName name="AuxSys_Reduction_GB" localSheetId="3">[3]Assumptions!$H$93</definedName>
    <definedName name="AuxSys_Reduction_GB" localSheetId="6">[4]Assumptions!$H$93</definedName>
    <definedName name="AuxSys_Reduction_GB" localSheetId="5">[5]Assumptions!$H$93</definedName>
    <definedName name="AuxSys_Reduction_GB">[6]Assumptions!$H$93</definedName>
    <definedName name="AuxSys_Reduction_Other" localSheetId="1">[1]Assumptions!$I$93</definedName>
    <definedName name="AuxSys_Reduction_Other" localSheetId="4">[2]Assumptions!$I$93</definedName>
    <definedName name="AuxSys_Reduction_Other" localSheetId="3">[3]Assumptions!$I$93</definedName>
    <definedName name="AuxSys_Reduction_Other" localSheetId="6">[4]Assumptions!$I$93</definedName>
    <definedName name="AuxSys_Reduction_Other" localSheetId="5">[5]Assumptions!$I$93</definedName>
    <definedName name="AuxSys_Reduction_Other">[6]Assumptions!$I$93</definedName>
    <definedName name="Availability" localSheetId="1">'[1]Installed Cost Overview'!$K$26</definedName>
    <definedName name="Availability" localSheetId="4">'[2]Installed Cost Overview'!$K$26</definedName>
    <definedName name="Availability" localSheetId="3">'[3]Installed Cost Overview'!$K$26</definedName>
    <definedName name="Availability" localSheetId="6">'[4]Installed Cost Overview'!$K$26</definedName>
    <definedName name="Availability" localSheetId="5">'[5]Installed Cost Overview'!$K$26</definedName>
    <definedName name="Availability">'[6]Installed Cost Overview'!$K$26</definedName>
    <definedName name="Avg_Annual_Output_DC" localSheetId="1">[1]Assumptions!$G$38</definedName>
    <definedName name="Avg_Annual_Output_DC" localSheetId="4">[2]Assumptions!$G$38</definedName>
    <definedName name="Avg_Annual_Output_DC" localSheetId="3">[3]Assumptions!$G$38</definedName>
    <definedName name="Avg_Annual_Output_DC" localSheetId="6">[4]Assumptions!$G$38</definedName>
    <definedName name="Avg_Annual_Output_DC" localSheetId="5">[5]Assumptions!$G$38</definedName>
    <definedName name="Avg_Annual_Output_DC">[6]Assumptions!$G$38</definedName>
    <definedName name="Avg_Annual_Output_GB" localSheetId="1">[1]Assumptions!$H$38</definedName>
    <definedName name="Avg_Annual_Output_GB" localSheetId="4">[2]Assumptions!$H$38</definedName>
    <definedName name="Avg_Annual_Output_GB" localSheetId="3">[3]Assumptions!$H$38</definedName>
    <definedName name="Avg_Annual_Output_GB" localSheetId="6">[4]Assumptions!$H$38</definedName>
    <definedName name="Avg_Annual_Output_GB" localSheetId="5">[5]Assumptions!$H$38</definedName>
    <definedName name="Avg_Annual_Output_GB">[6]Assumptions!$H$38</definedName>
    <definedName name="Avg_Annual_Output_Other" localSheetId="1">[1]Assumptions!#REF!</definedName>
    <definedName name="Avg_Annual_Output_Other" localSheetId="4">[2]Assumptions!#REF!</definedName>
    <definedName name="Avg_Annual_Output_Other" localSheetId="3">[3]Assumptions!#REF!</definedName>
    <definedName name="Avg_Annual_Output_Other" localSheetId="6">[4]Assumptions!#REF!</definedName>
    <definedName name="Avg_Annual_Output_Other" localSheetId="5">[5]Assumptions!#REF!</definedName>
    <definedName name="Avg_Annual_Output_Other">[6]Assumptions!#REF!</definedName>
    <definedName name="BargeCost" localSheetId="1">[1]Assumptions!$G$132</definedName>
    <definedName name="BargeCost" localSheetId="4">[2]Assumptions!$G$132</definedName>
    <definedName name="BargeCost" localSheetId="3">[3]Assumptions!$G$132</definedName>
    <definedName name="BargeCost" localSheetId="6">[4]Assumptions!$G$132</definedName>
    <definedName name="BargeCost" localSheetId="5">[5]Assumptions!$G$132</definedName>
    <definedName name="BargeCost">[6]Assumptions!$G$132</definedName>
    <definedName name="BargeCost_MCn" localSheetId="1">[1]Assumptions!$I$132</definedName>
    <definedName name="BargeCost_MCn" localSheetId="4">[2]Assumptions!$I$132</definedName>
    <definedName name="BargeCost_MCn" localSheetId="3">[3]Assumptions!$I$132</definedName>
    <definedName name="BargeCost_MCn" localSheetId="6">[4]Assumptions!$I$132</definedName>
    <definedName name="BargeCost_MCn" localSheetId="5">[5]Assumptions!$I$132</definedName>
    <definedName name="BargeCost_MCn">[6]Assumptions!$I$132</definedName>
    <definedName name="Beg_Bal" localSheetId="1">'[1]Loan Amortization Schedule'!$C$18:$C$377</definedName>
    <definedName name="Beg_Bal" localSheetId="4">'[2]Loan Amortization Schedule'!$C$18:$C$377</definedName>
    <definedName name="Beg_Bal" localSheetId="3">'[3]Loan Amortization Schedule'!$C$18:$C$377</definedName>
    <definedName name="Beg_Bal" localSheetId="6">'[4]Loan Amortization Schedule'!$C$18:$C$377</definedName>
    <definedName name="Beg_Bal" localSheetId="5">'[5]Loan Amortization Schedule'!$C$18:$C$377</definedName>
    <definedName name="Beg_Bal">'[6]Loan Amortization Schedule'!$C$18:$C$377</definedName>
    <definedName name="CapacityFactor" localSheetId="1">'[1]Installed Cost Overview'!$K$27</definedName>
    <definedName name="CapacityFactor" localSheetId="4">'[2]Installed Cost Overview'!$K$27</definedName>
    <definedName name="CapacityFactor" localSheetId="3">'[3]Installed Cost Overview'!$K$27</definedName>
    <definedName name="CapacityFactor" localSheetId="6">'[4]Installed Cost Overview'!$K$27</definedName>
    <definedName name="CapacityFactor" localSheetId="5">'[5]Installed Cost Overview'!$K$27</definedName>
    <definedName name="CapacityFactor">'[6]Installed Cost Overview'!$K$27</definedName>
    <definedName name="Certification" localSheetId="1">[1]Assumptions!$G$124</definedName>
    <definedName name="Certification" localSheetId="4">[2]Assumptions!$G$124</definedName>
    <definedName name="Certification" localSheetId="3">[3]Assumptions!$G$124</definedName>
    <definedName name="Certification" localSheetId="6">[4]Assumptions!$G$124</definedName>
    <definedName name="Certification" localSheetId="5">[5]Assumptions!$G$124</definedName>
    <definedName name="Certification">[6]Assumptions!$G$124</definedName>
    <definedName name="Certification_MCn" localSheetId="1">[1]Assumptions!$I$124</definedName>
    <definedName name="Certification_MCn" localSheetId="4">[2]Assumptions!$I$124</definedName>
    <definedName name="Certification_MCn" localSheetId="3">[3]Assumptions!$I$124</definedName>
    <definedName name="Certification_MCn" localSheetId="6">[4]Assumptions!$I$124</definedName>
    <definedName name="Certification_MCn" localSheetId="5">[5]Assumptions!$I$124</definedName>
    <definedName name="Certification_MCn">[6]Assumptions!$I$124</definedName>
    <definedName name="Consenting_Cost" localSheetId="1">[1]Assumptions!$G$213</definedName>
    <definedName name="Consenting_Cost" localSheetId="4">[2]Assumptions!$G$213</definedName>
    <definedName name="Consenting_Cost" localSheetId="3">[3]Assumptions!$G$213</definedName>
    <definedName name="Consenting_Cost" localSheetId="6">[4]Assumptions!$G$213</definedName>
    <definedName name="Consenting_Cost" localSheetId="5">[5]Assumptions!$G$213</definedName>
    <definedName name="Consenting_Cost">[6]Assumptions!$G$213</definedName>
    <definedName name="Consenting_Cost_MCn" localSheetId="1">[1]Assumptions!$I$213</definedName>
    <definedName name="Consenting_Cost_MCn" localSheetId="4">[2]Assumptions!$I$213</definedName>
    <definedName name="Consenting_Cost_MCn" localSheetId="3">[3]Assumptions!$I$213</definedName>
    <definedName name="Consenting_Cost_MCn" localSheetId="6">[4]Assumptions!$I$213</definedName>
    <definedName name="Consenting_Cost_MCn" localSheetId="5">[5]Assumptions!$I$213</definedName>
    <definedName name="Consenting_Cost_MCn">[6]Assumptions!$I$213</definedName>
    <definedName name="Const_Mgmt_Percent" localSheetId="1">[1]Assumptions!$G$111</definedName>
    <definedName name="Const_Mgmt_Percent" localSheetId="4">[2]Assumptions!$G$111</definedName>
    <definedName name="Const_Mgmt_Percent" localSheetId="3">[3]Assumptions!$G$111</definedName>
    <definedName name="Const_Mgmt_Percent" localSheetId="6">[4]Assumptions!$G$111</definedName>
    <definedName name="Const_Mgmt_Percent" localSheetId="5">[5]Assumptions!$G$111</definedName>
    <definedName name="Const_Mgmt_Percent">[6]Assumptions!$G$111</definedName>
    <definedName name="Construction_Finance_Factor_MCn" localSheetId="1">[1]Assumptions!$I$202</definedName>
    <definedName name="Construction_Finance_Factor_MCn" localSheetId="4">[2]Assumptions!$I$202</definedName>
    <definedName name="Construction_Finance_Factor_MCn" localSheetId="3">[3]Assumptions!$I$202</definedName>
    <definedName name="Construction_Finance_Factor_MCn" localSheetId="6">[4]Assumptions!$I$202</definedName>
    <definedName name="Construction_Finance_Factor_MCn" localSheetId="5">[5]Assumptions!$I$202</definedName>
    <definedName name="Construction_Finance_Factor_MCn">[6]Assumptions!$I$202</definedName>
    <definedName name="Construction_Insurance_MCn" localSheetId="1">[1]Assumptions!$I$200</definedName>
    <definedName name="Construction_Insurance_MCn" localSheetId="4">[2]Assumptions!$I$200</definedName>
    <definedName name="Construction_Insurance_MCn" localSheetId="3">[3]Assumptions!$I$200</definedName>
    <definedName name="Construction_Insurance_MCn" localSheetId="6">[4]Assumptions!$I$200</definedName>
    <definedName name="Construction_Insurance_MCn" localSheetId="5">[5]Assumptions!$I$200</definedName>
    <definedName name="Construction_Insurance_MCn">[6]Assumptions!$I$200</definedName>
    <definedName name="Construction_Soft_Costs_MCn" localSheetId="1">[1]Assumptions!$I$203</definedName>
    <definedName name="Construction_Soft_Costs_MCn" localSheetId="4">[2]Assumptions!$I$203</definedName>
    <definedName name="Construction_Soft_Costs_MCn" localSheetId="3">[3]Assumptions!$I$203</definedName>
    <definedName name="Construction_Soft_Costs_MCn" localSheetId="6">[4]Assumptions!$I$203</definedName>
    <definedName name="Construction_Soft_Costs_MCn" localSheetId="5">[5]Assumptions!$I$203</definedName>
    <definedName name="Construction_Soft_Costs_MCn">[6]Assumptions!$I$203</definedName>
    <definedName name="Cost_Floor_1" localSheetId="1">[1]Assumptions!$J$77</definedName>
    <definedName name="Cost_Floor_1" localSheetId="4">[2]Assumptions!$J$77</definedName>
    <definedName name="Cost_Floor_1" localSheetId="3">[3]Assumptions!$J$77</definedName>
    <definedName name="Cost_Floor_1" localSheetId="6">[4]Assumptions!$J$77</definedName>
    <definedName name="Cost_Floor_1" localSheetId="5">[5]Assumptions!$J$77</definedName>
    <definedName name="Cost_Floor_1">[6]Assumptions!$J$77</definedName>
    <definedName name="Cost_Floor_2" localSheetId="1">[1]Assumptions!$J$78</definedName>
    <definedName name="Cost_Floor_2" localSheetId="4">[2]Assumptions!$J$78</definedName>
    <definedName name="Cost_Floor_2" localSheetId="3">[3]Assumptions!$J$78</definedName>
    <definedName name="Cost_Floor_2" localSheetId="6">[4]Assumptions!$J$78</definedName>
    <definedName name="Cost_Floor_2" localSheetId="5">[5]Assumptions!$J$78</definedName>
    <definedName name="Cost_Floor_2">[6]Assumptions!$J$78</definedName>
    <definedName name="Cost_Floor_3" localSheetId="1">[1]Assumptions!$J$79</definedName>
    <definedName name="Cost_Floor_3" localSheetId="4">[2]Assumptions!$J$79</definedName>
    <definedName name="Cost_Floor_3" localSheetId="3">[3]Assumptions!$J$79</definedName>
    <definedName name="Cost_Floor_3" localSheetId="6">[4]Assumptions!$J$79</definedName>
    <definedName name="Cost_Floor_3" localSheetId="5">[5]Assumptions!$J$79</definedName>
    <definedName name="Cost_Floor_3">[6]Assumptions!$J$79</definedName>
    <definedName name="Cost_Floor_4" localSheetId="1">[1]Assumptions!$J$80</definedName>
    <definedName name="Cost_Floor_4" localSheetId="4">[2]Assumptions!$J$80</definedName>
    <definedName name="Cost_Floor_4" localSheetId="3">[3]Assumptions!$J$80</definedName>
    <definedName name="Cost_Floor_4" localSheetId="6">[4]Assumptions!$J$80</definedName>
    <definedName name="Cost_Floor_4" localSheetId="5">[5]Assumptions!$J$80</definedName>
    <definedName name="Cost_Floor_4">[6]Assumptions!$J$80</definedName>
    <definedName name="Cost_Floor_5" localSheetId="1">[1]Assumptions!$J$81</definedName>
    <definedName name="Cost_Floor_5" localSheetId="4">[2]Assumptions!$J$81</definedName>
    <definedName name="Cost_Floor_5" localSheetId="3">[3]Assumptions!$J$81</definedName>
    <definedName name="Cost_Floor_5" localSheetId="6">[4]Assumptions!$J$81</definedName>
    <definedName name="Cost_Floor_5" localSheetId="5">[5]Assumptions!$J$81</definedName>
    <definedName name="Cost_Floor_5">[6]Assumptions!$J$81</definedName>
    <definedName name="Cost_Floor_6" localSheetId="1">[1]Assumptions!$J$82</definedName>
    <definedName name="Cost_Floor_6" localSheetId="4">[2]Assumptions!$J$82</definedName>
    <definedName name="Cost_Floor_6" localSheetId="3">[3]Assumptions!$J$82</definedName>
    <definedName name="Cost_Floor_6" localSheetId="6">[4]Assumptions!$J$82</definedName>
    <definedName name="Cost_Floor_6" localSheetId="5">[5]Assumptions!$J$82</definedName>
    <definedName name="Cost_Floor_6">[6]Assumptions!$J$82</definedName>
    <definedName name="Cost_Floor_7" localSheetId="1">[1]Assumptions!$J$83</definedName>
    <definedName name="Cost_Floor_7" localSheetId="4">[2]Assumptions!$J$83</definedName>
    <definedName name="Cost_Floor_7" localSheetId="3">[3]Assumptions!$J$83</definedName>
    <definedName name="Cost_Floor_7" localSheetId="6">[4]Assumptions!$J$83</definedName>
    <definedName name="Cost_Floor_7" localSheetId="5">[5]Assumptions!$J$83</definedName>
    <definedName name="Cost_Floor_7">[6]Assumptions!$J$83</definedName>
    <definedName name="Cost_Floor_8" localSheetId="1">[1]Assumptions!$J$84</definedName>
    <definedName name="Cost_Floor_8" localSheetId="4">[2]Assumptions!$J$84</definedName>
    <definedName name="Cost_Floor_8" localSheetId="3">[3]Assumptions!$J$84</definedName>
    <definedName name="Cost_Floor_8" localSheetId="6">[4]Assumptions!$J$84</definedName>
    <definedName name="Cost_Floor_8" localSheetId="5">[5]Assumptions!$J$84</definedName>
    <definedName name="Cost_Floor_8">[6]Assumptions!$J$84</definedName>
    <definedName name="Cost_of_Trunk_Mile" localSheetId="1">[1]Assumptions!$G$222</definedName>
    <definedName name="Cost_of_Trunk_Mile" localSheetId="4">[2]Assumptions!$G$222</definedName>
    <definedName name="Cost_of_Trunk_Mile" localSheetId="3">[3]Assumptions!$G$222</definedName>
    <definedName name="Cost_of_Trunk_Mile" localSheetId="6">[4]Assumptions!$G$222</definedName>
    <definedName name="Cost_of_Trunk_Mile" localSheetId="5">[5]Assumptions!$G$222</definedName>
    <definedName name="Cost_of_Trunk_Mile">[6]Assumptions!$G$222</definedName>
    <definedName name="Cost_of_Trunk_Mile_MCn" localSheetId="1">[1]Assumptions!$I$222</definedName>
    <definedName name="Cost_of_Trunk_Mile_MCn" localSheetId="4">[2]Assumptions!$I$222</definedName>
    <definedName name="Cost_of_Trunk_Mile_MCn" localSheetId="3">[3]Assumptions!$I$222</definedName>
    <definedName name="Cost_of_Trunk_Mile_MCn" localSheetId="6">[4]Assumptions!$I$222</definedName>
    <definedName name="Cost_of_Trunk_Mile_MCn" localSheetId="5">[5]Assumptions!$I$222</definedName>
    <definedName name="Cost_of_Trunk_Mile_MCn">[6]Assumptions!$I$222</definedName>
    <definedName name="CreditLineRate" localSheetId="1">[1]Assumptions!$G$262</definedName>
    <definedName name="CreditLineRate" localSheetId="4">[2]Assumptions!$G$262</definedName>
    <definedName name="CreditLineRate" localSheetId="3">[3]Assumptions!$G$262</definedName>
    <definedName name="CreditLineRate" localSheetId="6">[4]Assumptions!$G$262</definedName>
    <definedName name="CreditLineRate" localSheetId="5">[5]Assumptions!$G$262</definedName>
    <definedName name="CreditLineRate">[6]Assumptions!$G$262</definedName>
    <definedName name="Decomm_Refit_Trigger" localSheetId="1">[1]Assumptions!$G$145</definedName>
    <definedName name="Decomm_Refit_Trigger" localSheetId="4">[2]Assumptions!$G$145</definedName>
    <definedName name="Decomm_Refit_Trigger" localSheetId="3">[3]Assumptions!$G$145</definedName>
    <definedName name="Decomm_Refit_Trigger" localSheetId="6">[4]Assumptions!$G$145</definedName>
    <definedName name="Decomm_Refit_Trigger" localSheetId="5">[5]Assumptions!$G$145</definedName>
    <definedName name="Decomm_Refit_Trigger">[6]Assumptions!$G$145</definedName>
    <definedName name="Decomm_Refit_Trigger_MCn" localSheetId="1">[1]Assumptions!$I$145</definedName>
    <definedName name="Decomm_Refit_Trigger_MCn" localSheetId="4">[2]Assumptions!$I$145</definedName>
    <definedName name="Decomm_Refit_Trigger_MCn" localSheetId="3">[3]Assumptions!$I$145</definedName>
    <definedName name="Decomm_Refit_Trigger_MCn" localSheetId="6">[4]Assumptions!$I$145</definedName>
    <definedName name="Decomm_Refit_Trigger_MCn" localSheetId="5">[5]Assumptions!$I$145</definedName>
    <definedName name="Decomm_Refit_Trigger_MCn">[6]Assumptions!$I$145</definedName>
    <definedName name="DecommCost" localSheetId="1">[1]Assumptions!$G$193</definedName>
    <definedName name="DecommCost" localSheetId="4">[2]Assumptions!$G$193</definedName>
    <definedName name="DecommCost" localSheetId="3">[3]Assumptions!$G$193</definedName>
    <definedName name="DecommCost" localSheetId="6">[4]Assumptions!$G$193</definedName>
    <definedName name="DecommCost" localSheetId="5">[5]Assumptions!$G$193</definedName>
    <definedName name="DecommCost">[6]Assumptions!$G$193</definedName>
    <definedName name="DecommCost_MCn" localSheetId="1">[1]Assumptions!$I$193</definedName>
    <definedName name="DecommCost_MCn" localSheetId="4">[2]Assumptions!$I$193</definedName>
    <definedName name="DecommCost_MCn" localSheetId="3">[3]Assumptions!$I$193</definedName>
    <definedName name="DecommCost_MCn" localSheetId="6">[4]Assumptions!$I$193</definedName>
    <definedName name="DecommCost_MCn" localSheetId="5">[5]Assumptions!$I$193</definedName>
    <definedName name="DecommCost_MCn">[6]Assumptions!$I$193</definedName>
    <definedName name="Deploy_Equip_Amrt_Period_MCn" localSheetId="1">[1]Assumptions!$I$134</definedName>
    <definedName name="Deploy_Equip_Amrt_Period_MCn" localSheetId="4">[2]Assumptions!$I$134</definedName>
    <definedName name="Deploy_Equip_Amrt_Period_MCn" localSheetId="3">[3]Assumptions!$I$134</definedName>
    <definedName name="Deploy_Equip_Amrt_Period_MCn" localSheetId="6">[4]Assumptions!$I$134</definedName>
    <definedName name="Deploy_Equip_Amrt_Period_MCn" localSheetId="5">[5]Assumptions!$I$134</definedName>
    <definedName name="Deploy_Equip_Amrt_Period_MCn">[6]Assumptions!$I$134</definedName>
    <definedName name="Deployment_Equip_Trigger" localSheetId="1">[1]Assumptions!$G$135</definedName>
    <definedName name="Deployment_Equip_Trigger" localSheetId="4">[2]Assumptions!$G$135</definedName>
    <definedName name="Deployment_Equip_Trigger" localSheetId="3">[3]Assumptions!$G$135</definedName>
    <definedName name="Deployment_Equip_Trigger" localSheetId="6">[4]Assumptions!$G$135</definedName>
    <definedName name="Deployment_Equip_Trigger" localSheetId="5">[5]Assumptions!$G$135</definedName>
    <definedName name="Deployment_Equip_Trigger">[6]Assumptions!$G$135</definedName>
    <definedName name="Deployment_Equip_Trigger_MCn" localSheetId="1">[1]Assumptions!$I$135</definedName>
    <definedName name="Deployment_Equip_Trigger_MCn" localSheetId="4">[2]Assumptions!$I$135</definedName>
    <definedName name="Deployment_Equip_Trigger_MCn" localSheetId="3">[3]Assumptions!$I$135</definedName>
    <definedName name="Deployment_Equip_Trigger_MCn" localSheetId="6">[4]Assumptions!$I$135</definedName>
    <definedName name="Deployment_Equip_Trigger_MCn" localSheetId="5">[5]Assumptions!$I$135</definedName>
    <definedName name="Deployment_Equip_Trigger_MCn">[6]Assumptions!$I$135</definedName>
    <definedName name="Design_Years_MCn" localSheetId="1">[1]Assumptions!$I$241</definedName>
    <definedName name="Design_Years_MCn" localSheetId="4">[2]Assumptions!$I$241</definedName>
    <definedName name="Design_Years_MCn" localSheetId="3">[3]Assumptions!$I$241</definedName>
    <definedName name="Design_Years_MCn" localSheetId="6">[4]Assumptions!$I$241</definedName>
    <definedName name="Design_Years_MCn" localSheetId="5">[5]Assumptions!$I$241</definedName>
    <definedName name="Design_Years_MCn">[6]Assumptions!$I$241</definedName>
    <definedName name="Discount_Rate_MCn" localSheetId="1">[1]Assumptions!#REF!</definedName>
    <definedName name="Discount_Rate_MCn" localSheetId="4">[2]Assumptions!#REF!</definedName>
    <definedName name="Discount_Rate_MCn" localSheetId="3">[3]Assumptions!#REF!</definedName>
    <definedName name="Discount_Rate_MCn" localSheetId="6">[4]Assumptions!#REF!</definedName>
    <definedName name="Discount_Rate_MCn" localSheetId="5">[5]Assumptions!#REF!</definedName>
    <definedName name="Discount_Rate_MCn">[6]Assumptions!#REF!</definedName>
    <definedName name="DiscountRate" localSheetId="1">[1]Assumptions!$G$24</definedName>
    <definedName name="DiscountRate" localSheetId="4">[2]Assumptions!$G$24</definedName>
    <definedName name="DiscountRate" localSheetId="3">[3]Assumptions!$G$24</definedName>
    <definedName name="DiscountRate" localSheetId="6">[4]Assumptions!$G$24</definedName>
    <definedName name="DiscountRate" localSheetId="5">[5]Assumptions!$G$24</definedName>
    <definedName name="DiscountRate">[6]Assumptions!$G$24</definedName>
    <definedName name="Distance_to_Interconnect" localSheetId="1">[1]Assumptions!$G$223</definedName>
    <definedName name="Distance_to_Interconnect" localSheetId="4">[2]Assumptions!$G$223</definedName>
    <definedName name="Distance_to_Interconnect" localSheetId="3">[3]Assumptions!$G$223</definedName>
    <definedName name="Distance_to_Interconnect" localSheetId="6">[4]Assumptions!$G$223</definedName>
    <definedName name="Distance_to_Interconnect" localSheetId="5">[5]Assumptions!$G$223</definedName>
    <definedName name="Distance_to_Interconnect">[6]Assumptions!$G$223</definedName>
    <definedName name="Distance_to_Interconnect_MCn" localSheetId="1">[1]Assumptions!$I$223</definedName>
    <definedName name="Distance_to_Interconnect_MCn" localSheetId="4">[2]Assumptions!$I$223</definedName>
    <definedName name="Distance_to_Interconnect_MCn" localSheetId="3">[3]Assumptions!$I$223</definedName>
    <definedName name="Distance_to_Interconnect_MCn" localSheetId="6">[4]Assumptions!$I$223</definedName>
    <definedName name="Distance_to_Interconnect_MCn" localSheetId="5">[5]Assumptions!$I$223</definedName>
    <definedName name="Distance_to_Interconnect_MCn">[6]Assumptions!$I$223</definedName>
    <definedName name="EC_Reduction_DC" localSheetId="1">[1]Assumptions!$G$96</definedName>
    <definedName name="EC_Reduction_DC" localSheetId="4">[2]Assumptions!$G$96</definedName>
    <definedName name="EC_Reduction_DC" localSheetId="3">[3]Assumptions!$G$96</definedName>
    <definedName name="EC_Reduction_DC" localSheetId="6">[4]Assumptions!$G$96</definedName>
    <definedName name="EC_Reduction_DC" localSheetId="5">[5]Assumptions!$G$96</definedName>
    <definedName name="EC_Reduction_DC">[6]Assumptions!$G$96</definedName>
    <definedName name="EC_Reduction_GB" localSheetId="1">[1]Assumptions!$H$96</definedName>
    <definedName name="EC_Reduction_GB" localSheetId="4">[2]Assumptions!$H$96</definedName>
    <definedName name="EC_Reduction_GB" localSheetId="3">[3]Assumptions!$H$96</definedName>
    <definedName name="EC_Reduction_GB" localSheetId="6">[4]Assumptions!$H$96</definedName>
    <definedName name="EC_Reduction_GB" localSheetId="5">[5]Assumptions!$H$96</definedName>
    <definedName name="EC_Reduction_GB">[6]Assumptions!$H$96</definedName>
    <definedName name="EC_Reduction_O" localSheetId="1">[1]Assumptions!$I$96</definedName>
    <definedName name="EC_Reduction_O" localSheetId="4">[2]Assumptions!$I$96</definedName>
    <definedName name="EC_Reduction_O" localSheetId="3">[3]Assumptions!$I$96</definedName>
    <definedName name="EC_Reduction_O" localSheetId="6">[4]Assumptions!$I$96</definedName>
    <definedName name="EC_Reduction_O" localSheetId="5">[5]Assumptions!$I$96</definedName>
    <definedName name="EC_Reduction_O">[6]Assumptions!$I$96</definedName>
    <definedName name="Effective_Tax_Rate" localSheetId="1">[1]Assumptions!$G$277</definedName>
    <definedName name="Effective_Tax_Rate" localSheetId="4">[2]Assumptions!$G$277</definedName>
    <definedName name="Effective_Tax_Rate" localSheetId="3">[3]Assumptions!$G$277</definedName>
    <definedName name="Effective_Tax_Rate" localSheetId="6">[4]Assumptions!$G$277</definedName>
    <definedName name="Effective_Tax_Rate" localSheetId="5">[5]Assumptions!$G$277</definedName>
    <definedName name="Effective_Tax_Rate">[6]Assumptions!$G$277</definedName>
    <definedName name="Efficiency_Factor_DC" localSheetId="1">[1]Assumptions!#REF!</definedName>
    <definedName name="Efficiency_Factor_DC" localSheetId="4">[2]Assumptions!#REF!</definedName>
    <definedName name="Efficiency_Factor_DC" localSheetId="3">[3]Assumptions!#REF!</definedName>
    <definedName name="Efficiency_Factor_DC" localSheetId="6">[4]Assumptions!#REF!</definedName>
    <definedName name="Efficiency_Factor_DC" localSheetId="5">[5]Assumptions!#REF!</definedName>
    <definedName name="Efficiency_Factor_DC">[6]Assumptions!#REF!</definedName>
    <definedName name="Efficiency_Factor_GB" localSheetId="1">[1]Assumptions!#REF!</definedName>
    <definedName name="Efficiency_Factor_GB" localSheetId="4">[2]Assumptions!#REF!</definedName>
    <definedName name="Efficiency_Factor_GB" localSheetId="3">[3]Assumptions!#REF!</definedName>
    <definedName name="Efficiency_Factor_GB" localSheetId="6">[4]Assumptions!#REF!</definedName>
    <definedName name="Efficiency_Factor_GB" localSheetId="5">[5]Assumptions!#REF!</definedName>
    <definedName name="Efficiency_Factor_GB">[6]Assumptions!#REF!</definedName>
    <definedName name="Efficiency_Factor_Other" localSheetId="1">[1]Assumptions!#REF!</definedName>
    <definedName name="Efficiency_Factor_Other" localSheetId="4">[2]Assumptions!#REF!</definedName>
    <definedName name="Efficiency_Factor_Other" localSheetId="3">[3]Assumptions!#REF!</definedName>
    <definedName name="Efficiency_Factor_Other" localSheetId="6">[4]Assumptions!#REF!</definedName>
    <definedName name="Efficiency_Factor_Other" localSheetId="5">[5]Assumptions!#REF!</definedName>
    <definedName name="Efficiency_Factor_Other">[6]Assumptions!#REF!</definedName>
    <definedName name="End_Bal" localSheetId="1">'[1]Loan Amortization Schedule'!$I$18:$I$377</definedName>
    <definedName name="End_Bal" localSheetId="4">'[2]Loan Amortization Schedule'!$I$18:$I$377</definedName>
    <definedName name="End_Bal" localSheetId="3">'[3]Loan Amortization Schedule'!$I$18:$I$377</definedName>
    <definedName name="End_Bal" localSheetId="6">'[4]Loan Amortization Schedule'!$I$18:$I$377</definedName>
    <definedName name="End_Bal" localSheetId="5">'[5]Loan Amortization Schedule'!$I$18:$I$377</definedName>
    <definedName name="End_Bal">'[6]Loan Amortization Schedule'!$I$18:$I$377</definedName>
    <definedName name="Exp_Peak_Output" localSheetId="1">'[1]Installed Cost Overview'!$K$18</definedName>
    <definedName name="Exp_Peak_Output" localSheetId="4">'[2]Installed Cost Overview'!$K$18</definedName>
    <definedName name="Exp_Peak_Output" localSheetId="3">'[3]Installed Cost Overview'!$K$18</definedName>
    <definedName name="Exp_Peak_Output" localSheetId="6">'[4]Installed Cost Overview'!$K$18</definedName>
    <definedName name="Exp_Peak_Output" localSheetId="5">'[5]Installed Cost Overview'!$K$18</definedName>
    <definedName name="Exp_Peak_Output">'[6]Installed Cost Overview'!$K$18</definedName>
    <definedName name="Expected_Life" localSheetId="1">'[1]Installed Cost Overview'!$K$19</definedName>
    <definedName name="Expected_Life" localSheetId="4">'[2]Installed Cost Overview'!$K$19</definedName>
    <definedName name="Expected_Life" localSheetId="3">'[3]Installed Cost Overview'!$K$19</definedName>
    <definedName name="Expected_Life" localSheetId="6">'[4]Installed Cost Overview'!$K$19</definedName>
    <definedName name="Expected_Life" localSheetId="5">'[5]Installed Cost Overview'!$K$19</definedName>
    <definedName name="Expected_Life">'[6]Installed Cost Overview'!$K$19</definedName>
    <definedName name="Expected_Lifetime_DC" localSheetId="1">[1]Assumptions!$G$35</definedName>
    <definedName name="Expected_Lifetime_DC" localSheetId="4">[2]Assumptions!$G$35</definedName>
    <definedName name="Expected_Lifetime_DC" localSheetId="3">[3]Assumptions!$G$35</definedName>
    <definedName name="Expected_Lifetime_DC" localSheetId="6">[4]Assumptions!$G$35</definedName>
    <definedName name="Expected_Lifetime_DC" localSheetId="5">[5]Assumptions!$G$35</definedName>
    <definedName name="Expected_Lifetime_DC">[6]Assumptions!$G$35</definedName>
    <definedName name="Expected_Lifetime_GB" localSheetId="1">[1]Assumptions!$H$35</definedName>
    <definedName name="Expected_Lifetime_GB" localSheetId="4">[2]Assumptions!$H$35</definedName>
    <definedName name="Expected_Lifetime_GB" localSheetId="3">[3]Assumptions!$H$35</definedName>
    <definedName name="Expected_Lifetime_GB" localSheetId="6">[4]Assumptions!$H$35</definedName>
    <definedName name="Expected_Lifetime_GB" localSheetId="5">[5]Assumptions!$H$35</definedName>
    <definedName name="Expected_Lifetime_GB">[6]Assumptions!$H$35</definedName>
    <definedName name="Expected_Lifetime_Other" localSheetId="1">[1]Assumptions!#REF!</definedName>
    <definedName name="Expected_Lifetime_Other" localSheetId="4">[2]Assumptions!#REF!</definedName>
    <definedName name="Expected_Lifetime_Other" localSheetId="3">[3]Assumptions!#REF!</definedName>
    <definedName name="Expected_Lifetime_Other" localSheetId="6">[4]Assumptions!#REF!</definedName>
    <definedName name="Expected_Lifetime_Other" localSheetId="5">[5]Assumptions!#REF!</definedName>
    <definedName name="Expected_Lifetime_Other">[6]Assumptions!#REF!</definedName>
    <definedName name="Expected_Peak_Output_DC" localSheetId="1">[1]Assumptions!$G$33</definedName>
    <definedName name="Expected_Peak_Output_DC" localSheetId="4">[2]Assumptions!$G$33</definedName>
    <definedName name="Expected_Peak_Output_DC" localSheetId="3">[3]Assumptions!$G$33</definedName>
    <definedName name="Expected_Peak_Output_DC" localSheetId="6">[4]Assumptions!$G$33</definedName>
    <definedName name="Expected_Peak_Output_DC" localSheetId="5">[5]Assumptions!$G$33</definedName>
    <definedName name="Expected_Peak_Output_DC">[6]Assumptions!$G$33</definedName>
    <definedName name="Expected_Peak_Output_GB" localSheetId="1">[1]Assumptions!$H$33</definedName>
    <definedName name="Expected_Peak_Output_GB" localSheetId="4">[2]Assumptions!$H$33</definedName>
    <definedName name="Expected_Peak_Output_GB" localSheetId="3">[3]Assumptions!$H$33</definedName>
    <definedName name="Expected_Peak_Output_GB" localSheetId="6">[4]Assumptions!$H$33</definedName>
    <definedName name="Expected_Peak_Output_GB" localSheetId="5">[5]Assumptions!$H$33</definedName>
    <definedName name="Expected_Peak_Output_GB">[6]Assumptions!$H$33</definedName>
    <definedName name="Expected_Peak_Output_Other" localSheetId="1">[1]Assumptions!#REF!</definedName>
    <definedName name="Expected_Peak_Output_Other" localSheetId="4">[2]Assumptions!#REF!</definedName>
    <definedName name="Expected_Peak_Output_Other" localSheetId="3">[3]Assumptions!#REF!</definedName>
    <definedName name="Expected_Peak_Output_Other" localSheetId="6">[4]Assumptions!#REF!</definedName>
    <definedName name="Expected_Peak_Output_Other" localSheetId="5">[5]Assumptions!#REF!</definedName>
    <definedName name="Expected_Peak_Output_Other">[6]Assumptions!#REF!</definedName>
    <definedName name="Extra_Pay" localSheetId="1">'[1]Loan Amortization Schedule'!$E$18:$E$377</definedName>
    <definedName name="Extra_Pay" localSheetId="4">'[2]Loan Amortization Schedule'!$E$18:$E$377</definedName>
    <definedName name="Extra_Pay" localSheetId="3">'[3]Loan Amortization Schedule'!$E$18:$E$377</definedName>
    <definedName name="Extra_Pay" localSheetId="6">'[4]Loan Amortization Schedule'!$E$18:$E$377</definedName>
    <definedName name="Extra_Pay" localSheetId="5">'[5]Loan Amortization Schedule'!$E$18:$E$377</definedName>
    <definedName name="Extra_Pay">'[6]Loan Amortization Schedule'!$E$18:$E$377</definedName>
    <definedName name="FedTaxRate" localSheetId="1">[1]Assumptions!#REF!</definedName>
    <definedName name="FedTaxRate" localSheetId="4">[2]Assumptions!#REF!</definedName>
    <definedName name="FedTaxRate" localSheetId="3">[3]Assumptions!#REF!</definedName>
    <definedName name="FedTaxRate" localSheetId="6">[4]Assumptions!#REF!</definedName>
    <definedName name="FedTaxRate" localSheetId="5">[5]Assumptions!#REF!</definedName>
    <definedName name="FedTaxRate">[6]Assumptions!#REF!</definedName>
    <definedName name="Fixed_Charge_Rate" localSheetId="1">[1]Assumptions!$G$280</definedName>
    <definedName name="Fixed_Charge_Rate" localSheetId="4">[2]Assumptions!$G$280</definedName>
    <definedName name="Fixed_Charge_Rate" localSheetId="3">[3]Assumptions!$G$280</definedName>
    <definedName name="Fixed_Charge_Rate" localSheetId="6">[4]Assumptions!$G$280</definedName>
    <definedName name="Fixed_Charge_Rate" localSheetId="5">[5]Assumptions!$G$280</definedName>
    <definedName name="Fixed_Charge_Rate">[6]Assumptions!$G$280</definedName>
    <definedName name="Full_Print" localSheetId="1">'[1]Loan Amortization Schedule'!$A$1:$J$377</definedName>
    <definedName name="Full_Print" localSheetId="4">'[2]Loan Amortization Schedule'!$A$1:$J$377</definedName>
    <definedName name="Full_Print" localSheetId="3">'[3]Loan Amortization Schedule'!$A$1:$J$377</definedName>
    <definedName name="Full_Print" localSheetId="6">'[4]Loan Amortization Schedule'!$A$1:$J$377</definedName>
    <definedName name="Full_Print" localSheetId="5">'[5]Loan Amortization Schedule'!$A$1:$J$377</definedName>
    <definedName name="Full_Print">'[6]Loan Amortization Schedule'!$A$1:$J$377</definedName>
    <definedName name="Fully_Deployed_Capex" localSheetId="1">'[1]Installed Cost Overview'!$C$33</definedName>
    <definedName name="Fully_Deployed_Capex" localSheetId="4">'[2]Installed Cost Overview'!$C$33</definedName>
    <definedName name="Fully_Deployed_Capex" localSheetId="3">'[3]Installed Cost Overview'!$C$33</definedName>
    <definedName name="Fully_Deployed_Capex" localSheetId="6">'[4]Installed Cost Overview'!$C$33</definedName>
    <definedName name="Fully_Deployed_Capex" localSheetId="5">'[5]Installed Cost Overview'!$C$33</definedName>
    <definedName name="Fully_Deployed_Capex">'[6]Installed Cost Overview'!$C$33</definedName>
    <definedName name="Fully_Deployed_CAPEX_USD" localSheetId="1">'[1]Installed Cost Overview'!$D$33</definedName>
    <definedName name="Fully_Deployed_CAPEX_USD" localSheetId="4">'[2]Installed Cost Overview'!$D$33</definedName>
    <definedName name="Fully_Deployed_CAPEX_USD" localSheetId="3">'[3]Installed Cost Overview'!$D$33</definedName>
    <definedName name="Fully_Deployed_CAPEX_USD" localSheetId="6">'[4]Installed Cost Overview'!$D$33</definedName>
    <definedName name="Fully_Deployed_CAPEX_USD" localSheetId="5">'[5]Installed Cost Overview'!$D$33</definedName>
    <definedName name="Fully_Deployed_CAPEX_USD">'[6]Installed Cost Overview'!$D$33</definedName>
    <definedName name="GAAPDeprecLife" localSheetId="1">[1]Assumptions!$G$272</definedName>
    <definedName name="GAAPDeprecLife" localSheetId="4">[2]Assumptions!$G$272</definedName>
    <definedName name="GAAPDeprecLife" localSheetId="3">[3]Assumptions!$G$272</definedName>
    <definedName name="GAAPDeprecLife" localSheetId="6">[4]Assumptions!$G$272</definedName>
    <definedName name="GAAPDeprecLife" localSheetId="5">[5]Assumptions!$G$272</definedName>
    <definedName name="GAAPDeprecLife">[6]Assumptions!$G$272</definedName>
    <definedName name="GBP_to_USD" localSheetId="1">[1]Assumptions!$G$25</definedName>
    <definedName name="GBP_to_USD" localSheetId="4">[2]Assumptions!$G$25</definedName>
    <definedName name="GBP_to_USD" localSheetId="3">[3]Assumptions!$G$25</definedName>
    <definedName name="GBP_to_USD" localSheetId="6">[4]Assumptions!$G$25</definedName>
    <definedName name="GBP_to_USD" localSheetId="5">[5]Assumptions!$G$25</definedName>
    <definedName name="GBP_to_USD">[6]Assumptions!$G$25</definedName>
    <definedName name="GrossMargin" localSheetId="1">[1]Assumptions!$G$22</definedName>
    <definedName name="GrossMargin" localSheetId="4">[2]Assumptions!$G$22</definedName>
    <definedName name="GrossMargin" localSheetId="3">[3]Assumptions!$G$22</definedName>
    <definedName name="GrossMargin" localSheetId="6">[4]Assumptions!$G$22</definedName>
    <definedName name="GrossMargin" localSheetId="5">[5]Assumptions!$G$22</definedName>
    <definedName name="GrossMargin">[6]Assumptions!$G$22</definedName>
    <definedName name="Header_Row" localSheetId="2">ROW('[6]Loan Amortization Schedule'!$17:$17)</definedName>
    <definedName name="Header_Row" localSheetId="1">ROW('[1]Loan Amortization Schedule'!$A$17:$IV$17)</definedName>
    <definedName name="Header_Row" localSheetId="4">ROW('[2]Loan Amortization Schedule'!$17:$17)</definedName>
    <definedName name="Header_Row" localSheetId="3">ROW('[3]Loan Amortization Schedule'!$17:$17)</definedName>
    <definedName name="Header_Row" localSheetId="6">ROW('[4]Loan Amortization Schedule'!$17:$17)</definedName>
    <definedName name="Header_Row" localSheetId="5">ROW('[5]Loan Amortization Schedule'!$A$17:$IV$17)</definedName>
    <definedName name="Header_Row">ROW('[6]Loan Amortization Schedule'!$17:$17)</definedName>
    <definedName name="Hypothetical_Farm_Capacity" localSheetId="1">[1]Assumptions!$G$11</definedName>
    <definedName name="Hypothetical_Farm_Capacity" localSheetId="4">[2]Assumptions!$G$11</definedName>
    <definedName name="Hypothetical_Farm_Capacity" localSheetId="3">[3]Assumptions!$G$11</definedName>
    <definedName name="Hypothetical_Farm_Capacity" localSheetId="6">[4]Assumptions!$G$11</definedName>
    <definedName name="Hypothetical_Farm_Capacity" localSheetId="5">[5]Assumptions!$G$11</definedName>
    <definedName name="Hypothetical_Farm_Capacity">[6]Assumptions!$G$11</definedName>
    <definedName name="Hypothetical_Farm_Units" localSheetId="1">[1]Assumptions!$G$12</definedName>
    <definedName name="Hypothetical_Farm_Units" localSheetId="4">[2]Assumptions!$G$12</definedName>
    <definedName name="Hypothetical_Farm_Units" localSheetId="3">[3]Assumptions!$G$12</definedName>
    <definedName name="Hypothetical_Farm_Units" localSheetId="6">[4]Assumptions!$G$12</definedName>
    <definedName name="Hypothetical_Farm_Units" localSheetId="5">[5]Assumptions!$G$12</definedName>
    <definedName name="Hypothetical_Farm_Units">[6]Assumptions!$G$12</definedName>
    <definedName name="Hypothetical_Unit_Nameplate" localSheetId="1">[1]Assumptions!$G$10</definedName>
    <definedName name="Hypothetical_Unit_Nameplate" localSheetId="4">[2]Assumptions!$G$10</definedName>
    <definedName name="Hypothetical_Unit_Nameplate" localSheetId="3">[3]Assumptions!$G$10</definedName>
    <definedName name="Hypothetical_Unit_Nameplate" localSheetId="6">[4]Assumptions!$G$10</definedName>
    <definedName name="Hypothetical_Unit_Nameplate" localSheetId="5">[5]Assumptions!$G$10</definedName>
    <definedName name="Hypothetical_Unit_Nameplate">[6]Assumptions!$G$10</definedName>
    <definedName name="Improvement_Rate_1" localSheetId="1">[1]Assumptions!$G$77</definedName>
    <definedName name="Improvement_Rate_1" localSheetId="4">[2]Assumptions!$G$77</definedName>
    <definedName name="Improvement_Rate_1" localSheetId="3">[3]Assumptions!$G$77</definedName>
    <definedName name="Improvement_Rate_1" localSheetId="6">[4]Assumptions!$G$77</definedName>
    <definedName name="Improvement_Rate_1" localSheetId="5">[5]Assumptions!$G$77</definedName>
    <definedName name="Improvement_Rate_1">[6]Assumptions!$G$77</definedName>
    <definedName name="Improvement_Rate_1_Reduction_Factor" localSheetId="1">[1]Assumptions!$H$77</definedName>
    <definedName name="Improvement_Rate_1_Reduction_Factor" localSheetId="4">[2]Assumptions!$H$77</definedName>
    <definedName name="Improvement_Rate_1_Reduction_Factor" localSheetId="3">[3]Assumptions!$H$77</definedName>
    <definedName name="Improvement_Rate_1_Reduction_Factor" localSheetId="6">[4]Assumptions!$H$77</definedName>
    <definedName name="Improvement_Rate_1_Reduction_Factor" localSheetId="5">[5]Assumptions!$H$77</definedName>
    <definedName name="Improvement_Rate_1_Reduction_Factor">[6]Assumptions!$H$77</definedName>
    <definedName name="Improvement_Rate_2" localSheetId="1">[1]Assumptions!$G$78</definedName>
    <definedName name="Improvement_Rate_2" localSheetId="4">[2]Assumptions!$G$78</definedName>
    <definedName name="Improvement_Rate_2" localSheetId="3">[3]Assumptions!$G$78</definedName>
    <definedName name="Improvement_Rate_2" localSheetId="6">[4]Assumptions!$G$78</definedName>
    <definedName name="Improvement_Rate_2" localSheetId="5">[5]Assumptions!$G$78</definedName>
    <definedName name="Improvement_Rate_2">[6]Assumptions!$G$78</definedName>
    <definedName name="Improvement_Rate_2_Reduction_Factor" localSheetId="1">[1]Assumptions!$H$78</definedName>
    <definedName name="Improvement_Rate_2_Reduction_Factor" localSheetId="4">[2]Assumptions!$H$78</definedName>
    <definedName name="Improvement_Rate_2_Reduction_Factor" localSheetId="3">[3]Assumptions!$H$78</definedName>
    <definedName name="Improvement_Rate_2_Reduction_Factor" localSheetId="6">[4]Assumptions!$H$78</definedName>
    <definedName name="Improvement_Rate_2_Reduction_Factor" localSheetId="5">[5]Assumptions!$H$78</definedName>
    <definedName name="Improvement_Rate_2_Reduction_Factor">[6]Assumptions!$H$78</definedName>
    <definedName name="Improvement_Rate_3" localSheetId="1">[1]Assumptions!$G$79</definedName>
    <definedName name="Improvement_Rate_3" localSheetId="4">[2]Assumptions!$G$79</definedName>
    <definedName name="Improvement_Rate_3" localSheetId="3">[3]Assumptions!$G$79</definedName>
    <definedName name="Improvement_Rate_3" localSheetId="6">[4]Assumptions!$G$79</definedName>
    <definedName name="Improvement_Rate_3" localSheetId="5">[5]Assumptions!$G$79</definedName>
    <definedName name="Improvement_Rate_3">[6]Assumptions!$G$79</definedName>
    <definedName name="Improvement_Rate_3_Reduct_Factor" localSheetId="1">[1]Assumptions!$H$79</definedName>
    <definedName name="Improvement_Rate_3_Reduct_Factor" localSheetId="4">[2]Assumptions!$H$79</definedName>
    <definedName name="Improvement_Rate_3_Reduct_Factor" localSheetId="3">[3]Assumptions!$H$79</definedName>
    <definedName name="Improvement_Rate_3_Reduct_Factor" localSheetId="6">[4]Assumptions!$H$79</definedName>
    <definedName name="Improvement_Rate_3_Reduct_Factor" localSheetId="5">[5]Assumptions!$H$79</definedName>
    <definedName name="Improvement_Rate_3_Reduct_Factor">[6]Assumptions!$H$79</definedName>
    <definedName name="Improvement_Rate_4" localSheetId="1">[1]Assumptions!$G$80</definedName>
    <definedName name="Improvement_Rate_4" localSheetId="4">[2]Assumptions!$G$80</definedName>
    <definedName name="Improvement_Rate_4" localSheetId="3">[3]Assumptions!$G$80</definedName>
    <definedName name="Improvement_Rate_4" localSheetId="6">[4]Assumptions!$G$80</definedName>
    <definedName name="Improvement_Rate_4" localSheetId="5">[5]Assumptions!$G$80</definedName>
    <definedName name="Improvement_Rate_4">[6]Assumptions!$G$80</definedName>
    <definedName name="Improvement_Rate_4_Reduction_Factor" localSheetId="1">[1]Assumptions!$H$80</definedName>
    <definedName name="Improvement_Rate_4_Reduction_Factor" localSheetId="4">[2]Assumptions!$H$80</definedName>
    <definedName name="Improvement_Rate_4_Reduction_Factor" localSheetId="3">[3]Assumptions!$H$80</definedName>
    <definedName name="Improvement_Rate_4_Reduction_Factor" localSheetId="6">[4]Assumptions!$H$80</definedName>
    <definedName name="Improvement_Rate_4_Reduction_Factor" localSheetId="5">[5]Assumptions!$H$80</definedName>
    <definedName name="Improvement_Rate_4_Reduction_Factor">[6]Assumptions!$H$80</definedName>
    <definedName name="Improvement_Rate_5" localSheetId="1">[1]Assumptions!$G$81</definedName>
    <definedName name="Improvement_Rate_5" localSheetId="4">[2]Assumptions!$G$81</definedName>
    <definedName name="Improvement_Rate_5" localSheetId="3">[3]Assumptions!$G$81</definedName>
    <definedName name="Improvement_Rate_5" localSheetId="6">[4]Assumptions!$G$81</definedName>
    <definedName name="Improvement_Rate_5" localSheetId="5">[5]Assumptions!$G$81</definedName>
    <definedName name="Improvement_Rate_5">[6]Assumptions!$G$81</definedName>
    <definedName name="Improvement_Rate_5_Reduction_Factor" localSheetId="1">[1]Assumptions!$H$81</definedName>
    <definedName name="Improvement_Rate_5_Reduction_Factor" localSheetId="4">[2]Assumptions!$H$81</definedName>
    <definedName name="Improvement_Rate_5_Reduction_Factor" localSheetId="3">[3]Assumptions!$H$81</definedName>
    <definedName name="Improvement_Rate_5_Reduction_Factor" localSheetId="6">[4]Assumptions!$H$81</definedName>
    <definedName name="Improvement_Rate_5_Reduction_Factor" localSheetId="5">[5]Assumptions!$H$81</definedName>
    <definedName name="Improvement_Rate_5_Reduction_Factor">[6]Assumptions!$H$81</definedName>
    <definedName name="Improvement_Rate_6" localSheetId="1">[1]Assumptions!$G$82</definedName>
    <definedName name="Improvement_Rate_6" localSheetId="4">[2]Assumptions!$G$82</definedName>
    <definedName name="Improvement_Rate_6" localSheetId="3">[3]Assumptions!$G$82</definedName>
    <definedName name="Improvement_Rate_6" localSheetId="6">[4]Assumptions!$G$82</definedName>
    <definedName name="Improvement_Rate_6" localSheetId="5">[5]Assumptions!$G$82</definedName>
    <definedName name="Improvement_Rate_6">[6]Assumptions!$G$82</definedName>
    <definedName name="Improvement_Rate_6_Reduction_Factor" localSheetId="1">[1]Assumptions!$H$82</definedName>
    <definedName name="Improvement_Rate_6_Reduction_Factor" localSheetId="4">[2]Assumptions!$H$82</definedName>
    <definedName name="Improvement_Rate_6_Reduction_Factor" localSheetId="3">[3]Assumptions!$H$82</definedName>
    <definedName name="Improvement_Rate_6_Reduction_Factor" localSheetId="6">[4]Assumptions!$H$82</definedName>
    <definedName name="Improvement_Rate_6_Reduction_Factor" localSheetId="5">[5]Assumptions!$H$82</definedName>
    <definedName name="Improvement_Rate_6_Reduction_Factor">[6]Assumptions!$H$82</definedName>
    <definedName name="Improvement_Rate_7" localSheetId="1">[1]Assumptions!$G$83</definedName>
    <definedName name="Improvement_Rate_7" localSheetId="4">[2]Assumptions!$G$83</definedName>
    <definedName name="Improvement_Rate_7" localSheetId="3">[3]Assumptions!$G$83</definedName>
    <definedName name="Improvement_Rate_7" localSheetId="6">[4]Assumptions!$G$83</definedName>
    <definedName name="Improvement_Rate_7" localSheetId="5">[5]Assumptions!$G$83</definedName>
    <definedName name="Improvement_Rate_7">[6]Assumptions!$G$83</definedName>
    <definedName name="Improvement_Rate_7_Reduction_Factor" localSheetId="1">[1]Assumptions!$H$83</definedName>
    <definedName name="Improvement_Rate_7_Reduction_Factor" localSheetId="4">[2]Assumptions!$H$83</definedName>
    <definedName name="Improvement_Rate_7_Reduction_Factor" localSheetId="3">[3]Assumptions!$H$83</definedName>
    <definedName name="Improvement_Rate_7_Reduction_Factor" localSheetId="6">[4]Assumptions!$H$83</definedName>
    <definedName name="Improvement_Rate_7_Reduction_Factor" localSheetId="5">[5]Assumptions!$H$83</definedName>
    <definedName name="Improvement_Rate_7_Reduction_Factor">[6]Assumptions!$H$83</definedName>
    <definedName name="Improvement_Rate_8" localSheetId="1">[1]Assumptions!$G$84</definedName>
    <definedName name="Improvement_Rate_8" localSheetId="4">[2]Assumptions!$G$84</definedName>
    <definedName name="Improvement_Rate_8" localSheetId="3">[3]Assumptions!$G$84</definedName>
    <definedName name="Improvement_Rate_8" localSheetId="6">[4]Assumptions!$G$84</definedName>
    <definedName name="Improvement_Rate_8" localSheetId="5">[5]Assumptions!$G$84</definedName>
    <definedName name="Improvement_Rate_8">[6]Assumptions!$G$84</definedName>
    <definedName name="Improvement_Rate_8_Reduction_Factor" localSheetId="1">[1]Assumptions!$H$84</definedName>
    <definedName name="Improvement_Rate_8_Reduction_Factor" localSheetId="4">[2]Assumptions!$H$84</definedName>
    <definedName name="Improvement_Rate_8_Reduction_Factor" localSheetId="3">[3]Assumptions!$H$84</definedName>
    <definedName name="Improvement_Rate_8_Reduction_Factor" localSheetId="6">[4]Assumptions!$H$84</definedName>
    <definedName name="Improvement_Rate_8_Reduction_Factor" localSheetId="5">[5]Assumptions!$H$84</definedName>
    <definedName name="Improvement_Rate_8_Reduction_Factor">[6]Assumptions!$H$84</definedName>
    <definedName name="Inflation" localSheetId="1">[1]Assumptions!$G$260</definedName>
    <definedName name="Inflation" localSheetId="4">[2]Assumptions!$G$260</definedName>
    <definedName name="Inflation" localSheetId="3">[3]Assumptions!$G$260</definedName>
    <definedName name="Inflation" localSheetId="6">[4]Assumptions!$G$260</definedName>
    <definedName name="Inflation" localSheetId="5">[5]Assumptions!$G$260</definedName>
    <definedName name="Inflation">[6]Assumptions!$G$260</definedName>
    <definedName name="Inflation_MCn" localSheetId="1">[1]Assumptions!$I$260</definedName>
    <definedName name="Inflation_MCn" localSheetId="4">[2]Assumptions!$I$260</definedName>
    <definedName name="Inflation_MCn" localSheetId="3">[3]Assumptions!$I$260</definedName>
    <definedName name="Inflation_MCn" localSheetId="6">[4]Assumptions!$I$260</definedName>
    <definedName name="Inflation_MCn" localSheetId="5">[5]Assumptions!$I$260</definedName>
    <definedName name="Inflation_MCn">[6]Assumptions!$I$260</definedName>
    <definedName name="Installation_Cost_contingency_MCn" localSheetId="1">[1]Assumptions!$I$206</definedName>
    <definedName name="Installation_Cost_contingency_MCn" localSheetId="4">[2]Assumptions!$I$206</definedName>
    <definedName name="Installation_Cost_contingency_MCn" localSheetId="3">[3]Assumptions!$I$206</definedName>
    <definedName name="Installation_Cost_contingency_MCn" localSheetId="6">[4]Assumptions!$I$206</definedName>
    <definedName name="Installation_Cost_contingency_MCn" localSheetId="5">[5]Assumptions!$I$206</definedName>
    <definedName name="Installation_Cost_contingency_MCn">[6]Assumptions!$I$206</definedName>
    <definedName name="Installed_Capacity" localSheetId="1">[1]Assumptions!$G$6</definedName>
    <definedName name="Installed_Capacity" localSheetId="4">[2]Assumptions!$G$6</definedName>
    <definedName name="Installed_Capacity" localSheetId="3">[3]Assumptions!$G$6</definedName>
    <definedName name="Installed_Capacity" localSheetId="6">[4]Assumptions!$G$6</definedName>
    <definedName name="Installed_Capacity" localSheetId="5">[5]Assumptions!$G$6</definedName>
    <definedName name="Installed_Capacity">[6]Assumptions!$G$6</definedName>
    <definedName name="Installed_Capital_Cost_GBP" localSheetId="1">'[1]Installed Cost Overview'!$C$8</definedName>
    <definedName name="Installed_Capital_Cost_GBP" localSheetId="4">'[2]Installed Cost Overview'!$C$8</definedName>
    <definedName name="Installed_Capital_Cost_GBP" localSheetId="3">'[3]Installed Cost Overview'!$C$8</definedName>
    <definedName name="Installed_Capital_Cost_GBP" localSheetId="6">'[4]Installed Cost Overview'!$C$8</definedName>
    <definedName name="Installed_Capital_Cost_GBP" localSheetId="5">'[5]Installed Cost Overview'!$C$8</definedName>
    <definedName name="Installed_Capital_Cost_GBP">'[6]Installed Cost Overview'!$C$8</definedName>
    <definedName name="Installed_Capital_Cost_USD" localSheetId="1">'[1]Installed Cost Overview'!$D$8</definedName>
    <definedName name="Installed_Capital_Cost_USD" localSheetId="4">'[2]Installed Cost Overview'!$D$8</definedName>
    <definedName name="Installed_Capital_Cost_USD" localSheetId="3">'[3]Installed Cost Overview'!$D$8</definedName>
    <definedName name="Installed_Capital_Cost_USD" localSheetId="6">'[4]Installed Cost Overview'!$D$8</definedName>
    <definedName name="Installed_Capital_Cost_USD" localSheetId="5">'[5]Installed Cost Overview'!$D$8</definedName>
    <definedName name="Installed_Capital_Cost_USD">'[6]Installed Cost Overview'!$D$8</definedName>
    <definedName name="Insurance" localSheetId="1">[1]Assumptions!$G$198</definedName>
    <definedName name="Insurance" localSheetId="4">[2]Assumptions!$G$198</definedName>
    <definedName name="Insurance" localSheetId="3">[3]Assumptions!$G$198</definedName>
    <definedName name="Insurance" localSheetId="6">[4]Assumptions!$G$198</definedName>
    <definedName name="Insurance" localSheetId="5">[5]Assumptions!$G$198</definedName>
    <definedName name="Insurance">[6]Assumptions!$G$198</definedName>
    <definedName name="Insurance_MCn" localSheetId="1">[1]Assumptions!$I$198</definedName>
    <definedName name="Insurance_MCn" localSheetId="4">[2]Assumptions!$I$198</definedName>
    <definedName name="Insurance_MCn" localSheetId="3">[3]Assumptions!$I$198</definedName>
    <definedName name="Insurance_MCn" localSheetId="6">[4]Assumptions!$I$198</definedName>
    <definedName name="Insurance_MCn" localSheetId="5">[5]Assumptions!$I$198</definedName>
    <definedName name="Insurance_MCn">[6]Assumptions!$I$198</definedName>
    <definedName name="Int" localSheetId="1">'[1]Loan Amortization Schedule'!$H$18:$H$377</definedName>
    <definedName name="Int" localSheetId="4">'[2]Loan Amortization Schedule'!$H$18:$H$377</definedName>
    <definedName name="Int" localSheetId="3">'[3]Loan Amortization Schedule'!$H$18:$H$377</definedName>
    <definedName name="Int" localSheetId="6">'[4]Loan Amortization Schedule'!$H$18:$H$377</definedName>
    <definedName name="Int" localSheetId="5">'[5]Loan Amortization Schedule'!$H$18:$H$377</definedName>
    <definedName name="Int">'[6]Loan Amortization Schedule'!$H$18:$H$377</definedName>
    <definedName name="Interconnect_Cost" localSheetId="1">[1]Assumptions!$G$232</definedName>
    <definedName name="Interconnect_Cost" localSheetId="4">[2]Assumptions!$G$232</definedName>
    <definedName name="Interconnect_Cost" localSheetId="3">[3]Assumptions!$G$232</definedName>
    <definedName name="Interconnect_Cost" localSheetId="6">[4]Assumptions!$G$232</definedName>
    <definedName name="Interconnect_Cost" localSheetId="5">[5]Assumptions!$G$232</definedName>
    <definedName name="Interconnect_Cost">[6]Assumptions!$G$232</definedName>
    <definedName name="Interconnect_Cost_MCn" localSheetId="1">[1]Assumptions!$I$232</definedName>
    <definedName name="Interconnect_Cost_MCn" localSheetId="4">[2]Assumptions!$I$232</definedName>
    <definedName name="Interconnect_Cost_MCn" localSheetId="3">[3]Assumptions!$I$232</definedName>
    <definedName name="Interconnect_Cost_MCn" localSheetId="6">[4]Assumptions!$I$232</definedName>
    <definedName name="Interconnect_Cost_MCn" localSheetId="5">[5]Assumptions!$I$232</definedName>
    <definedName name="Interconnect_Cost_MCn">[6]Assumptions!$I$232</definedName>
    <definedName name="Interconnect_Cost_Unit" localSheetId="1">[1]Assumptions!$G$233</definedName>
    <definedName name="Interconnect_Cost_Unit" localSheetId="4">[2]Assumptions!$G$233</definedName>
    <definedName name="Interconnect_Cost_Unit" localSheetId="3">[3]Assumptions!$G$233</definedName>
    <definedName name="Interconnect_Cost_Unit" localSheetId="6">[4]Assumptions!$G$233</definedName>
    <definedName name="Interconnect_Cost_Unit" localSheetId="5">[5]Assumptions!$G$233</definedName>
    <definedName name="Interconnect_Cost_Unit">[6]Assumptions!$G$233</definedName>
    <definedName name="Interconnect_Cost_Unit_MCn" localSheetId="1">[1]Assumptions!$I$233</definedName>
    <definedName name="Interconnect_Cost_Unit_MCn" localSheetId="4">[2]Assumptions!$I$233</definedName>
    <definedName name="Interconnect_Cost_Unit_MCn" localSheetId="3">[3]Assumptions!$I$233</definedName>
    <definedName name="Interconnect_Cost_Unit_MCn" localSheetId="6">[4]Assumptions!$I$233</definedName>
    <definedName name="Interconnect_Cost_Unit_MCn" localSheetId="5">[5]Assumptions!$I$233</definedName>
    <definedName name="Interconnect_Cost_Unit_MCn">[6]Assumptions!$I$233</definedName>
    <definedName name="Interest_Rate" localSheetId="1">'[1]Loan Amortization Schedule'!$D$6</definedName>
    <definedName name="Interest_Rate" localSheetId="4">'[2]Loan Amortization Schedule'!$D$6</definedName>
    <definedName name="Interest_Rate" localSheetId="3">'[3]Loan Amortization Schedule'!$D$6</definedName>
    <definedName name="Interest_Rate" localSheetId="6">'[4]Loan Amortization Schedule'!$D$6</definedName>
    <definedName name="Interest_Rate" localSheetId="5">'[5]Loan Amortization Schedule'!$D$6</definedName>
    <definedName name="Interest_Rate">'[6]Loan Amortization Schedule'!$D$6</definedName>
    <definedName name="Last_Row" localSheetId="2">IF('CBS DDS1-i Humboldt 01-2016'!Values_Entered,'CBS DDS1-i Humboldt 01-2016'!Header_Row+'CBS DDS1-i Humboldt 01-2016'!Number_of_Payments,'CBS DDS1-i Humboldt 01-2016'!Header_Row)</definedName>
    <definedName name="Last_Row" localSheetId="1">IF('CBS DDS1-i Stonewall 01-2016'!Values_Entered,'CBS DDS1-i Stonewall 01-2016'!Header_Row+'CBS DDS1-i Stonewall 01-2016'!Number_of_Payments,'CBS DDS1-i Stonewall 01-2016'!Header_Row)</definedName>
    <definedName name="Last_Row" localSheetId="4">IF('CBS DDS1-p Humboldt 01-2016'!Values_Entered,'CBS DDS1-p Humboldt 01-2016'!Header_Row+'CBS DDS1-p Humboldt 01-2016'!Number_of_Payments,'CBS DDS1-p Humboldt 01-2016'!Header_Row)</definedName>
    <definedName name="Last_Row" localSheetId="3">IF('CBS DDS1-p Stonewall 01-2016'!Values_Entered,'CBS DDS1-p Stonewall 01-2016'!Header_Row+'CBS DDS1-p Stonewall 01-2016'!Number_of_Payments,'CBS DDS1-p Stonewall 01-2016'!Header_Row)</definedName>
    <definedName name="Last_Row" localSheetId="6">IF('CBS GS1 Humboldt 01-2016'!Values_Entered,'CBS GS1 Humboldt 01-2016'!Header_Row+'CBS GS1 Humboldt 01-2016'!Number_of_Payments,'CBS GS1 Humboldt 01-2016'!Header_Row)</definedName>
    <definedName name="Last_Row" localSheetId="5">IF('CBS GS1 Stonewall 01-2016'!Values_Entered,'CBS GS1 Stonewall 01-2016'!Header_Row+'CBS GS1 Stonewall 01-2016'!Number_of_Payments,'CBS GS1 Stonewall 01-2016'!Header_Row)</definedName>
    <definedName name="Last_Row">IF(Values_Entered,Header_Row+Number_of_Payments,Header_Row)</definedName>
    <definedName name="LCoE_ETI_GBP" localSheetId="1">'[1]Installed Cost Overview'!$C$11</definedName>
    <definedName name="LCoE_ETI_GBP" localSheetId="4">'[2]Installed Cost Overview'!$C$11</definedName>
    <definedName name="LCoE_ETI_GBP" localSheetId="3">'[3]Installed Cost Overview'!$C$11</definedName>
    <definedName name="LCoE_ETI_GBP" localSheetId="6">'[4]Installed Cost Overview'!$C$11</definedName>
    <definedName name="LCoE_ETI_GBP" localSheetId="5">'[5]Installed Cost Overview'!$C$11</definedName>
    <definedName name="LCoE_ETI_GBP">'[6]Installed Cost Overview'!$C$11</definedName>
    <definedName name="LCOE_NREL_USD" localSheetId="1">'[1]Installed Cost Overview'!#REF!</definedName>
    <definedName name="LCOE_NREL_USD" localSheetId="4">'[2]Installed Cost Overview'!#REF!</definedName>
    <definedName name="LCOE_NREL_USD" localSheetId="3">'[3]Installed Cost Overview'!#REF!</definedName>
    <definedName name="LCOE_NREL_USD" localSheetId="6">'[4]Installed Cost Overview'!#REF!</definedName>
    <definedName name="LCOE_NREL_USD" localSheetId="5">'[5]Installed Cost Overview'!#REF!</definedName>
    <definedName name="LCOE_NREL_USD">'[6]Installed Cost Overview'!#REF!</definedName>
    <definedName name="Loan_Amount" localSheetId="1">'[1]Loan Amortization Schedule'!$D$5</definedName>
    <definedName name="Loan_Amount" localSheetId="4">'[2]Loan Amortization Schedule'!$D$5</definedName>
    <definedName name="Loan_Amount" localSheetId="3">'[3]Loan Amortization Schedule'!$D$5</definedName>
    <definedName name="Loan_Amount" localSheetId="6">'[4]Loan Amortization Schedule'!$D$5</definedName>
    <definedName name="Loan_Amount" localSheetId="5">'[5]Loan Amortization Schedule'!$D$5</definedName>
    <definedName name="Loan_Amount">'[6]Loan Amortization Schedule'!$D$5</definedName>
    <definedName name="Loan_Start" localSheetId="1">'[1]Loan Amortization Schedule'!$D$9</definedName>
    <definedName name="Loan_Start" localSheetId="4">'[2]Loan Amortization Schedule'!$D$9</definedName>
    <definedName name="Loan_Start" localSheetId="3">'[3]Loan Amortization Schedule'!$D$9</definedName>
    <definedName name="Loan_Start" localSheetId="6">'[4]Loan Amortization Schedule'!$D$9</definedName>
    <definedName name="Loan_Start" localSheetId="5">'[5]Loan Amortization Schedule'!$D$9</definedName>
    <definedName name="Loan_Start">'[6]Loan Amortization Schedule'!$D$9</definedName>
    <definedName name="Loan_Years" localSheetId="1">'[1]Loan Amortization Schedule'!$D$7</definedName>
    <definedName name="Loan_Years" localSheetId="4">'[2]Loan Amortization Schedule'!$D$7</definedName>
    <definedName name="Loan_Years" localSheetId="3">'[3]Loan Amortization Schedule'!$D$7</definedName>
    <definedName name="Loan_Years" localSheetId="6">'[4]Loan Amortization Schedule'!$D$7</definedName>
    <definedName name="Loan_Years" localSheetId="5">'[5]Loan Amortization Schedule'!$D$7</definedName>
    <definedName name="Loan_Years">'[6]Loan Amortization Schedule'!$D$7</definedName>
    <definedName name="LTDebt_Term" localSheetId="1">[1]Assumptions!$G$266</definedName>
    <definedName name="LTDebt_Term" localSheetId="4">[2]Assumptions!$G$266</definedName>
    <definedName name="LTDebt_Term" localSheetId="3">[3]Assumptions!$G$266</definedName>
    <definedName name="LTDebt_Term" localSheetId="6">[4]Assumptions!$G$266</definedName>
    <definedName name="LTDebt_Term" localSheetId="5">[5]Assumptions!$G$266</definedName>
    <definedName name="LTDebt_Term">[6]Assumptions!$G$266</definedName>
    <definedName name="LTDebtTerm" localSheetId="1">[1]Assumptions!$G$265</definedName>
    <definedName name="LTDebtTerm" localSheetId="4">[2]Assumptions!$G$265</definedName>
    <definedName name="LTDebtTerm" localSheetId="3">[3]Assumptions!$G$265</definedName>
    <definedName name="LTDebtTerm" localSheetId="6">[4]Assumptions!$G$265</definedName>
    <definedName name="LTDebtTerm" localSheetId="5">[5]Assumptions!$G$265</definedName>
    <definedName name="LTDebtTerm">[6]Assumptions!$G$265</definedName>
    <definedName name="M1_AuxSys_Cost_DC" localSheetId="1">[1]Assumptions!$G$66</definedName>
    <definedName name="M1_AuxSys_Cost_DC" localSheetId="4">[2]Assumptions!$G$66</definedName>
    <definedName name="M1_AuxSys_Cost_DC" localSheetId="3">[3]Assumptions!$G$66</definedName>
    <definedName name="M1_AuxSys_Cost_DC" localSheetId="6">[4]Assumptions!$G$66</definedName>
    <definedName name="M1_AuxSys_Cost_DC" localSheetId="5">[5]Assumptions!$G$66</definedName>
    <definedName name="M1_AuxSys_Cost_DC">[6]Assumptions!$G$66</definedName>
    <definedName name="M1_AuxSys_Cost_GB" localSheetId="1">[1]Assumptions!$H$66</definedName>
    <definedName name="M1_AuxSys_Cost_GB" localSheetId="4">[2]Assumptions!$H$66</definedName>
    <definedName name="M1_AuxSys_Cost_GB" localSheetId="3">[3]Assumptions!$H$66</definedName>
    <definedName name="M1_AuxSys_Cost_GB" localSheetId="6">[4]Assumptions!$H$66</definedName>
    <definedName name="M1_AuxSys_Cost_GB" localSheetId="5">[5]Assumptions!$H$66</definedName>
    <definedName name="M1_AuxSys_Cost_GB">[6]Assumptions!$H$66</definedName>
    <definedName name="M1_AuxSys_Cost_Other" localSheetId="1">[1]Assumptions!$I$66</definedName>
    <definedName name="M1_AuxSys_Cost_Other" localSheetId="4">[2]Assumptions!$I$66</definedName>
    <definedName name="M1_AuxSys_Cost_Other" localSheetId="3">[3]Assumptions!$I$66</definedName>
    <definedName name="M1_AuxSys_Cost_Other" localSheetId="6">[4]Assumptions!$I$66</definedName>
    <definedName name="M1_AuxSys_Cost_Other" localSheetId="5">[5]Assumptions!$I$66</definedName>
    <definedName name="M1_AuxSys_Cost_Other">[6]Assumptions!$I$66</definedName>
    <definedName name="M1_EC_Cost_DC" localSheetId="1">[1]Assumptions!$G$62</definedName>
    <definedName name="M1_EC_Cost_DC" localSheetId="4">[2]Assumptions!$G$62</definedName>
    <definedName name="M1_EC_Cost_DC" localSheetId="3">[3]Assumptions!$G$62</definedName>
    <definedName name="M1_EC_Cost_DC" localSheetId="6">[4]Assumptions!$G$62</definedName>
    <definedName name="M1_EC_Cost_DC" localSheetId="5">[5]Assumptions!$G$62</definedName>
    <definedName name="M1_EC_Cost_DC">[6]Assumptions!$G$62</definedName>
    <definedName name="M1_EC_Cost_GB" localSheetId="1">[1]Assumptions!$H$62</definedName>
    <definedName name="M1_EC_Cost_GB" localSheetId="4">[2]Assumptions!$H$62</definedName>
    <definedName name="M1_EC_Cost_GB" localSheetId="3">[3]Assumptions!$H$62</definedName>
    <definedName name="M1_EC_Cost_GB" localSheetId="6">[4]Assumptions!$H$62</definedName>
    <definedName name="M1_EC_Cost_GB" localSheetId="5">[5]Assumptions!$H$62</definedName>
    <definedName name="M1_EC_Cost_GB">[6]Assumptions!$H$62</definedName>
    <definedName name="M1_EC_Cost_O" localSheetId="1">[1]Assumptions!$I$62</definedName>
    <definedName name="M1_EC_Cost_O" localSheetId="4">[2]Assumptions!$I$62</definedName>
    <definedName name="M1_EC_Cost_O" localSheetId="3">[3]Assumptions!$I$62</definedName>
    <definedName name="M1_EC_Cost_O" localSheetId="6">[4]Assumptions!$I$62</definedName>
    <definedName name="M1_EC_Cost_O" localSheetId="5">[5]Assumptions!$I$62</definedName>
    <definedName name="M1_EC_Cost_O">[6]Assumptions!$I$62</definedName>
    <definedName name="M1_Gen_Cost_DC" localSheetId="1">[1]Assumptions!$G$61</definedName>
    <definedName name="M1_Gen_Cost_DC" localSheetId="4">[2]Assumptions!$G$61</definedName>
    <definedName name="M1_Gen_Cost_DC" localSheetId="3">[3]Assumptions!$G$61</definedName>
    <definedName name="M1_Gen_Cost_DC" localSheetId="6">[4]Assumptions!$G$61</definedName>
    <definedName name="M1_Gen_Cost_DC" localSheetId="5">[5]Assumptions!$G$61</definedName>
    <definedName name="M1_Gen_Cost_DC">[6]Assumptions!$G$61</definedName>
    <definedName name="M1_Gen_Cost_GB" localSheetId="1">[1]Assumptions!$H$61</definedName>
    <definedName name="M1_Gen_Cost_GB" localSheetId="4">[2]Assumptions!$H$61</definedName>
    <definedName name="M1_Gen_Cost_GB" localSheetId="3">[3]Assumptions!$H$61</definedName>
    <definedName name="M1_Gen_Cost_GB" localSheetId="6">[4]Assumptions!$H$61</definedName>
    <definedName name="M1_Gen_Cost_GB" localSheetId="5">[5]Assumptions!$H$61</definedName>
    <definedName name="M1_Gen_Cost_GB">[6]Assumptions!$H$61</definedName>
    <definedName name="M1_Gen_Cost_Other" localSheetId="1">[1]Assumptions!$I$61</definedName>
    <definedName name="M1_Gen_Cost_Other" localSheetId="4">[2]Assumptions!$I$61</definedName>
    <definedName name="M1_Gen_Cost_Other" localSheetId="3">[3]Assumptions!$I$61</definedName>
    <definedName name="M1_Gen_Cost_Other" localSheetId="6">[4]Assumptions!$I$61</definedName>
    <definedName name="M1_Gen_Cost_Other" localSheetId="5">[5]Assumptions!$I$61</definedName>
    <definedName name="M1_Gen_Cost_Other">[6]Assumptions!$I$61</definedName>
    <definedName name="M1_Mooring_Cost_DC" localSheetId="1">[1]Assumptions!$G$70</definedName>
    <definedName name="M1_Mooring_Cost_DC" localSheetId="4">[2]Assumptions!$G$70</definedName>
    <definedName name="M1_Mooring_Cost_DC" localSheetId="3">[3]Assumptions!$G$70</definedName>
    <definedName name="M1_Mooring_Cost_DC" localSheetId="6">[4]Assumptions!$G$70</definedName>
    <definedName name="M1_Mooring_Cost_DC" localSheetId="5">[5]Assumptions!$G$70</definedName>
    <definedName name="M1_Mooring_Cost_DC">[6]Assumptions!$G$70</definedName>
    <definedName name="M1_Mooring_Cost_GB" localSheetId="1">[1]Assumptions!$H$70</definedName>
    <definedName name="M1_Mooring_Cost_GB" localSheetId="4">[2]Assumptions!$H$70</definedName>
    <definedName name="M1_Mooring_Cost_GB" localSheetId="3">[3]Assumptions!$H$70</definedName>
    <definedName name="M1_Mooring_Cost_GB" localSheetId="6">[4]Assumptions!$H$70</definedName>
    <definedName name="M1_Mooring_Cost_GB" localSheetId="5">[5]Assumptions!$H$70</definedName>
    <definedName name="M1_Mooring_Cost_GB">[6]Assumptions!$H$70</definedName>
    <definedName name="M1_Mooring_Cost_Other" localSheetId="1">[1]Assumptions!$I$70</definedName>
    <definedName name="M1_Mooring_Cost_Other" localSheetId="4">[2]Assumptions!$I$70</definedName>
    <definedName name="M1_Mooring_Cost_Other" localSheetId="3">[3]Assumptions!$I$70</definedName>
    <definedName name="M1_Mooring_Cost_Other" localSheetId="6">[4]Assumptions!$I$70</definedName>
    <definedName name="M1_Mooring_Cost_Other" localSheetId="5">[5]Assumptions!$I$70</definedName>
    <definedName name="M1_Mooring_Cost_Other">[6]Assumptions!$I$70</definedName>
    <definedName name="M1_Outfit_Cost_DC" localSheetId="1">[1]Assumptions!$G$68</definedName>
    <definedName name="M1_Outfit_Cost_DC" localSheetId="4">[2]Assumptions!$G$68</definedName>
    <definedName name="M1_Outfit_Cost_DC" localSheetId="3">[3]Assumptions!$G$68</definedName>
    <definedName name="M1_Outfit_Cost_DC" localSheetId="6">[4]Assumptions!$G$68</definedName>
    <definedName name="M1_Outfit_Cost_DC" localSheetId="5">[5]Assumptions!$G$68</definedName>
    <definedName name="M1_Outfit_Cost_DC">[6]Assumptions!$G$68</definedName>
    <definedName name="M1_Outfit_Cost_GB" localSheetId="1">[1]Assumptions!$H$68</definedName>
    <definedName name="M1_Outfit_Cost_GB" localSheetId="4">[2]Assumptions!$H$68</definedName>
    <definedName name="M1_Outfit_Cost_GB" localSheetId="3">[3]Assumptions!$H$68</definedName>
    <definedName name="M1_Outfit_Cost_GB" localSheetId="6">[4]Assumptions!$H$68</definedName>
    <definedName name="M1_Outfit_Cost_GB" localSheetId="5">[5]Assumptions!$H$68</definedName>
    <definedName name="M1_Outfit_Cost_GB">[6]Assumptions!$H$68</definedName>
    <definedName name="M1_Outfit_Cost_O" localSheetId="1">[1]Assumptions!$I$68</definedName>
    <definedName name="M1_Outfit_Cost_O" localSheetId="4">[2]Assumptions!$I$68</definedName>
    <definedName name="M1_Outfit_Cost_O" localSheetId="3">[3]Assumptions!$I$68</definedName>
    <definedName name="M1_Outfit_Cost_O" localSheetId="6">[4]Assumptions!$I$68</definedName>
    <definedName name="M1_Outfit_Cost_O" localSheetId="5">[5]Assumptions!$I$68</definedName>
    <definedName name="M1_Outfit_Cost_O">[6]Assumptions!$I$68</definedName>
    <definedName name="M1_PE_Cost_DC" localSheetId="1">[1]Assumptions!$G$63</definedName>
    <definedName name="M1_PE_Cost_DC" localSheetId="4">[2]Assumptions!$G$63</definedName>
    <definedName name="M1_PE_Cost_DC" localSheetId="3">[3]Assumptions!$G$63</definedName>
    <definedName name="M1_PE_Cost_DC" localSheetId="6">[4]Assumptions!$G$63</definedName>
    <definedName name="M1_PE_Cost_DC" localSheetId="5">[5]Assumptions!$G$63</definedName>
    <definedName name="M1_PE_Cost_DC">[6]Assumptions!$G$63</definedName>
    <definedName name="M1_PE_Cost_GB" localSheetId="1">[1]Assumptions!$H$63</definedName>
    <definedName name="M1_PE_Cost_GB" localSheetId="4">[2]Assumptions!$H$63</definedName>
    <definedName name="M1_PE_Cost_GB" localSheetId="3">[3]Assumptions!$H$63</definedName>
    <definedName name="M1_PE_Cost_GB" localSheetId="6">[4]Assumptions!$H$63</definedName>
    <definedName name="M1_PE_Cost_GB" localSheetId="5">[5]Assumptions!$H$63</definedName>
    <definedName name="M1_PE_Cost_GB">[6]Assumptions!$H$63</definedName>
    <definedName name="M1_PE_Cost_Other" localSheetId="1">[1]Assumptions!$I$63</definedName>
    <definedName name="M1_PE_Cost_Other" localSheetId="4">[2]Assumptions!$I$63</definedName>
    <definedName name="M1_PE_Cost_Other" localSheetId="3">[3]Assumptions!$I$63</definedName>
    <definedName name="M1_PE_Cost_Other" localSheetId="6">[4]Assumptions!$I$63</definedName>
    <definedName name="M1_PE_Cost_Other" localSheetId="5">[5]Assumptions!$I$63</definedName>
    <definedName name="M1_PE_Cost_Other">[6]Assumptions!$I$63</definedName>
    <definedName name="M1_SCADA_Cost_DC" localSheetId="1">[1]Assumptions!$G$67</definedName>
    <definedName name="M1_SCADA_Cost_DC" localSheetId="4">[2]Assumptions!$G$67</definedName>
    <definedName name="M1_SCADA_Cost_DC" localSheetId="3">[3]Assumptions!$G$67</definedName>
    <definedName name="M1_SCADA_Cost_DC" localSheetId="6">[4]Assumptions!$G$67</definedName>
    <definedName name="M1_SCADA_Cost_DC" localSheetId="5">[5]Assumptions!$G$67</definedName>
    <definedName name="M1_SCADA_Cost_DC">[6]Assumptions!$G$67</definedName>
    <definedName name="M1_SCADA_Cost_GB" localSheetId="1">[1]Assumptions!$H$67</definedName>
    <definedName name="M1_SCADA_Cost_GB" localSheetId="4">[2]Assumptions!$H$67</definedName>
    <definedName name="M1_SCADA_Cost_GB" localSheetId="3">[3]Assumptions!$H$67</definedName>
    <definedName name="M1_SCADA_Cost_GB" localSheetId="6">[4]Assumptions!$H$67</definedName>
    <definedName name="M1_SCADA_Cost_GB" localSheetId="5">[5]Assumptions!$H$67</definedName>
    <definedName name="M1_SCADA_Cost_GB">[6]Assumptions!$H$67</definedName>
    <definedName name="M1_SCADA_Cost_O" localSheetId="1">[1]Assumptions!$I$67</definedName>
    <definedName name="M1_SCADA_Cost_O" localSheetId="4">[2]Assumptions!$I$67</definedName>
    <definedName name="M1_SCADA_Cost_O" localSheetId="3">[3]Assumptions!$I$67</definedName>
    <definedName name="M1_SCADA_Cost_O" localSheetId="6">[4]Assumptions!$I$67</definedName>
    <definedName name="M1_SCADA_Cost_O" localSheetId="5">[5]Assumptions!$I$67</definedName>
    <definedName name="M1_SCADA_Cost_O">[6]Assumptions!$I$67</definedName>
    <definedName name="M1_Struc_Cost_DC" localSheetId="1">[1]Assumptions!$G$69</definedName>
    <definedName name="M1_Struc_Cost_DC" localSheetId="4">[2]Assumptions!$G$69</definedName>
    <definedName name="M1_Struc_Cost_DC" localSheetId="3">[3]Assumptions!$G$69</definedName>
    <definedName name="M1_Struc_Cost_DC" localSheetId="6">[4]Assumptions!$G$69</definedName>
    <definedName name="M1_Struc_Cost_DC" localSheetId="5">[5]Assumptions!$G$69</definedName>
    <definedName name="M1_Struc_Cost_DC">[6]Assumptions!$G$69</definedName>
    <definedName name="M1_Struc_Cost_GB" localSheetId="1">[1]Assumptions!$H$69</definedName>
    <definedName name="M1_Struc_Cost_GB" localSheetId="4">[2]Assumptions!$H$69</definedName>
    <definedName name="M1_Struc_Cost_GB" localSheetId="3">[3]Assumptions!$H$69</definedName>
    <definedName name="M1_Struc_Cost_GB" localSheetId="6">[4]Assumptions!$H$69</definedName>
    <definedName name="M1_Struc_Cost_GB" localSheetId="5">[5]Assumptions!$H$69</definedName>
    <definedName name="M1_Struc_Cost_GB">[6]Assumptions!$H$69</definedName>
    <definedName name="M1_Struc_Cost_Other" localSheetId="1">[1]Assumptions!$I$69</definedName>
    <definedName name="M1_Struc_Cost_Other" localSheetId="4">[2]Assumptions!$I$69</definedName>
    <definedName name="M1_Struc_Cost_Other" localSheetId="3">[3]Assumptions!$I$69</definedName>
    <definedName name="M1_Struc_Cost_Other" localSheetId="6">[4]Assumptions!$I$69</definedName>
    <definedName name="M1_Struc_Cost_Other" localSheetId="5">[5]Assumptions!$I$69</definedName>
    <definedName name="M1_Struc_Cost_Other">[6]Assumptions!$I$69</definedName>
    <definedName name="Major_Repair_Cost" localSheetId="1">[1]Assumptions!$G$183</definedName>
    <definedName name="Major_Repair_Cost" localSheetId="4">[2]Assumptions!$G$183</definedName>
    <definedName name="Major_Repair_Cost" localSheetId="3">[3]Assumptions!$G$183</definedName>
    <definedName name="Major_Repair_Cost" localSheetId="6">[4]Assumptions!$G$183</definedName>
    <definedName name="Major_Repair_Cost" localSheetId="5">[5]Assumptions!$G$183</definedName>
    <definedName name="Major_Repair_Cost">[6]Assumptions!$G$183</definedName>
    <definedName name="Major_Repair_Cost_MCn" localSheetId="1">[1]Assumptions!$I$183</definedName>
    <definedName name="Major_Repair_Cost_MCn" localSheetId="4">[2]Assumptions!$I$183</definedName>
    <definedName name="Major_Repair_Cost_MCn" localSheetId="3">[3]Assumptions!$I$183</definedName>
    <definedName name="Major_Repair_Cost_MCn" localSheetId="6">[4]Assumptions!$I$183</definedName>
    <definedName name="Major_Repair_Cost_MCn" localSheetId="5">[5]Assumptions!$I$183</definedName>
    <definedName name="Major_Repair_Cost_MCn">[6]Assumptions!$I$183</definedName>
    <definedName name="Major_Repair_Cost_Unit" localSheetId="1">[1]Assumptions!$G$181</definedName>
    <definedName name="Major_Repair_Cost_Unit" localSheetId="4">[2]Assumptions!$G$181</definedName>
    <definedName name="Major_Repair_Cost_Unit" localSheetId="3">[3]Assumptions!$G$181</definedName>
    <definedName name="Major_Repair_Cost_Unit" localSheetId="6">[4]Assumptions!$G$181</definedName>
    <definedName name="Major_Repair_Cost_Unit" localSheetId="5">[5]Assumptions!$G$181</definedName>
    <definedName name="Major_Repair_Cost_Unit">[6]Assumptions!$G$181</definedName>
    <definedName name="Major_Repair_Cost_Unit_MCn" localSheetId="1">[1]Assumptions!$I$181</definedName>
    <definedName name="Major_Repair_Cost_Unit_MCn" localSheetId="4">[2]Assumptions!$I$181</definedName>
    <definedName name="Major_Repair_Cost_Unit_MCn" localSheetId="3">[3]Assumptions!$I$181</definedName>
    <definedName name="Major_Repair_Cost_Unit_MCn" localSheetId="6">[4]Assumptions!$I$181</definedName>
    <definedName name="Major_Repair_Cost_Unit_MCn" localSheetId="5">[5]Assumptions!$I$181</definedName>
    <definedName name="Major_Repair_Cost_Unit_MCn">[6]Assumptions!$I$181</definedName>
    <definedName name="Major_Repair_Days_M1" localSheetId="1">[1]Assumptions!$G$179</definedName>
    <definedName name="Major_Repair_Days_M1" localSheetId="4">[2]Assumptions!$G$179</definedName>
    <definedName name="Major_Repair_Days_M1" localSheetId="3">[3]Assumptions!$G$179</definedName>
    <definedName name="Major_Repair_Days_M1" localSheetId="6">[4]Assumptions!$G$179</definedName>
    <definedName name="Major_Repair_Days_M1" localSheetId="5">[5]Assumptions!$G$179</definedName>
    <definedName name="Major_Repair_Days_M1">[6]Assumptions!$G$179</definedName>
    <definedName name="Major_Repair_Days_Mn" localSheetId="1">[1]Assumptions!$I$179</definedName>
    <definedName name="Major_Repair_Days_Mn" localSheetId="4">[2]Assumptions!$I$179</definedName>
    <definedName name="Major_Repair_Days_Mn" localSheetId="3">[3]Assumptions!$I$179</definedName>
    <definedName name="Major_Repair_Days_Mn" localSheetId="6">[4]Assumptions!$I$179</definedName>
    <definedName name="Major_Repair_Days_Mn" localSheetId="5">[5]Assumptions!$I$179</definedName>
    <definedName name="Major_Repair_Days_Mn">[6]Assumptions!$I$179</definedName>
    <definedName name="Major_Repair_Labor_M1" localSheetId="1">[1]Assumptions!$G$177</definedName>
    <definedName name="Major_Repair_Labor_M1" localSheetId="4">[2]Assumptions!$G$177</definedName>
    <definedName name="Major_Repair_Labor_M1" localSheetId="3">[3]Assumptions!$G$177</definedName>
    <definedName name="Major_Repair_Labor_M1" localSheetId="6">[4]Assumptions!$G$177</definedName>
    <definedName name="Major_Repair_Labor_M1" localSheetId="5">[5]Assumptions!$G$177</definedName>
    <definedName name="Major_Repair_Labor_M1">[6]Assumptions!$G$177</definedName>
    <definedName name="Major_Repair_Labor_Mn" localSheetId="1">[1]Assumptions!$I$177</definedName>
    <definedName name="Major_Repair_Labor_Mn" localSheetId="4">[2]Assumptions!$I$177</definedName>
    <definedName name="Major_Repair_Labor_Mn" localSheetId="3">[3]Assumptions!$I$177</definedName>
    <definedName name="Major_Repair_Labor_Mn" localSheetId="6">[4]Assumptions!$I$177</definedName>
    <definedName name="Major_Repair_Labor_Mn" localSheetId="5">[5]Assumptions!$I$177</definedName>
    <definedName name="Major_Repair_Labor_Mn">[6]Assumptions!$I$177</definedName>
    <definedName name="Major_Repair_Mat_M1" localSheetId="1">[1]Assumptions!$G$178</definedName>
    <definedName name="Major_Repair_Mat_M1" localSheetId="4">[2]Assumptions!$G$178</definedName>
    <definedName name="Major_Repair_Mat_M1" localSheetId="3">[3]Assumptions!$G$178</definedName>
    <definedName name="Major_Repair_Mat_M1" localSheetId="6">[4]Assumptions!$G$178</definedName>
    <definedName name="Major_Repair_Mat_M1" localSheetId="5">[5]Assumptions!$G$178</definedName>
    <definedName name="Major_Repair_Mat_M1">[6]Assumptions!$G$178</definedName>
    <definedName name="Major_Repair_Mat_Mn" localSheetId="1">[1]Assumptions!$I$178</definedName>
    <definedName name="Major_Repair_Mat_Mn" localSheetId="4">[2]Assumptions!$I$178</definedName>
    <definedName name="Major_Repair_Mat_Mn" localSheetId="3">[3]Assumptions!$I$178</definedName>
    <definedName name="Major_Repair_Mat_Mn" localSheetId="6">[4]Assumptions!$I$178</definedName>
    <definedName name="Major_Repair_Mat_Mn" localSheetId="5">[5]Assumptions!$I$178</definedName>
    <definedName name="Major_Repair_Mat_Mn">[6]Assumptions!$I$178</definedName>
    <definedName name="Major_Repair_Percent" localSheetId="1">[1]Assumptions!$G$182</definedName>
    <definedName name="Major_Repair_Percent" localSheetId="4">[2]Assumptions!$G$182</definedName>
    <definedName name="Major_Repair_Percent" localSheetId="3">[3]Assumptions!$G$182</definedName>
    <definedName name="Major_Repair_Percent" localSheetId="6">[4]Assumptions!$G$182</definedName>
    <definedName name="Major_Repair_Percent" localSheetId="5">[5]Assumptions!$G$182</definedName>
    <definedName name="Major_Repair_Percent">[6]Assumptions!$G$182</definedName>
    <definedName name="Major_Repair_Percent_MCn" localSheetId="1">[1]Assumptions!$I$182</definedName>
    <definedName name="Major_Repair_Percent_MCn" localSheetId="4">[2]Assumptions!$I$182</definedName>
    <definedName name="Major_Repair_Percent_MCn" localSheetId="3">[3]Assumptions!$I$182</definedName>
    <definedName name="Major_Repair_Percent_MCn" localSheetId="6">[4]Assumptions!$I$182</definedName>
    <definedName name="Major_Repair_Percent_MCn" localSheetId="5">[5]Assumptions!$I$182</definedName>
    <definedName name="Major_Repair_Percent_MCn">[6]Assumptions!$I$182</definedName>
    <definedName name="Major_Repair_Visits_M1" localSheetId="1">[1]Assumptions!$G$180</definedName>
    <definedName name="Major_Repair_Visits_M1" localSheetId="4">[2]Assumptions!$G$180</definedName>
    <definedName name="Major_Repair_Visits_M1" localSheetId="3">[3]Assumptions!$G$180</definedName>
    <definedName name="Major_Repair_Visits_M1" localSheetId="6">[4]Assumptions!$G$180</definedName>
    <definedName name="Major_Repair_Visits_M1" localSheetId="5">[5]Assumptions!$G$180</definedName>
    <definedName name="Major_Repair_Visits_M1">[6]Assumptions!$G$180</definedName>
    <definedName name="Major_Repair_Vsl_M1" localSheetId="1">[1]Assumptions!$G$176</definedName>
    <definedName name="Major_Repair_Vsl_M1" localSheetId="4">[2]Assumptions!$G$176</definedName>
    <definedName name="Major_Repair_Vsl_M1" localSheetId="3">[3]Assumptions!$G$176</definedName>
    <definedName name="Major_Repair_Vsl_M1" localSheetId="6">[4]Assumptions!$G$176</definedName>
    <definedName name="Major_Repair_Vsl_M1" localSheetId="5">[5]Assumptions!$G$176</definedName>
    <definedName name="Major_Repair_Vsl_M1">[6]Assumptions!$G$176</definedName>
    <definedName name="Major_Repair_Vsl_Mn" localSheetId="1">[1]Assumptions!$I$176</definedName>
    <definedName name="Major_Repair_Vsl_Mn" localSheetId="4">[2]Assumptions!$I$176</definedName>
    <definedName name="Major_Repair_Vsl_Mn" localSheetId="3">[3]Assumptions!$I$176</definedName>
    <definedName name="Major_Repair_Vsl_Mn" localSheetId="6">[4]Assumptions!$I$176</definedName>
    <definedName name="Major_Repair_Vsl_Mn" localSheetId="5">[5]Assumptions!$I$176</definedName>
    <definedName name="Major_Repair_Vsl_Mn">[6]Assumptions!$I$176</definedName>
    <definedName name="Marginal_Analysis_Trigger" localSheetId="1">[1]Assumptions!#REF!</definedName>
    <definedName name="Marginal_Analysis_Trigger" localSheetId="4">[2]Assumptions!#REF!</definedName>
    <definedName name="Marginal_Analysis_Trigger" localSheetId="3">[3]Assumptions!#REF!</definedName>
    <definedName name="Marginal_Analysis_Trigger" localSheetId="6">[4]Assumptions!#REF!</definedName>
    <definedName name="Marginal_Analysis_Trigger" localSheetId="5">[5]Assumptions!#REF!</definedName>
    <definedName name="Marginal_Analysis_Trigger">[6]Assumptions!#REF!</definedName>
    <definedName name="Marine_Labor_Cost" localSheetId="1">[1]Assumptions!$G$186</definedName>
    <definedName name="Marine_Labor_Cost" localSheetId="4">[2]Assumptions!$G$186</definedName>
    <definedName name="Marine_Labor_Cost" localSheetId="3">[3]Assumptions!$G$186</definedName>
    <definedName name="Marine_Labor_Cost" localSheetId="6">[4]Assumptions!$G$186</definedName>
    <definedName name="Marine_Labor_Cost" localSheetId="5">[5]Assumptions!$G$186</definedName>
    <definedName name="Marine_Labor_Cost">[6]Assumptions!$G$186</definedName>
    <definedName name="Marine_Labor_Cost_MCn" localSheetId="1">[1]Assumptions!$I$186</definedName>
    <definedName name="Marine_Labor_Cost_MCn" localSheetId="4">[2]Assumptions!$I$186</definedName>
    <definedName name="Marine_Labor_Cost_MCn" localSheetId="3">[3]Assumptions!$I$186</definedName>
    <definedName name="Marine_Labor_Cost_MCn" localSheetId="6">[4]Assumptions!$I$186</definedName>
    <definedName name="Marine_Labor_Cost_MCn" localSheetId="5">[5]Assumptions!$I$186</definedName>
    <definedName name="Marine_Labor_Cost_MCn">[6]Assumptions!$I$186</definedName>
    <definedName name="Max_Units_Deployable_Yr" localSheetId="1">[1]Assumptions!$G$105</definedName>
    <definedName name="Max_Units_Deployable_Yr" localSheetId="4">[2]Assumptions!$G$105</definedName>
    <definedName name="Max_Units_Deployable_Yr" localSheetId="3">[3]Assumptions!$G$105</definedName>
    <definedName name="Max_Units_Deployable_Yr" localSheetId="6">[4]Assumptions!$G$105</definedName>
    <definedName name="Max_Units_Deployable_Yr" localSheetId="5">[5]Assumptions!$G$105</definedName>
    <definedName name="Max_Units_Deployable_Yr">[6]Assumptions!$G$105</definedName>
    <definedName name="Max_Units_Deployable_Yr_MCn" localSheetId="1">[1]Assumptions!$I$105</definedName>
    <definedName name="Max_Units_Deployable_Yr_MCn" localSheetId="4">[2]Assumptions!$I$105</definedName>
    <definedName name="Max_Units_Deployable_Yr_MCn" localSheetId="3">[3]Assumptions!$I$105</definedName>
    <definedName name="Max_Units_Deployable_Yr_MCn" localSheetId="6">[4]Assumptions!$I$105</definedName>
    <definedName name="Max_Units_Deployable_Yr_MCn" localSheetId="5">[5]Assumptions!$I$105</definedName>
    <definedName name="Max_Units_Deployable_Yr_MCn">[6]Assumptions!$I$105</definedName>
    <definedName name="Miajor_Repair_Visits_Mn" localSheetId="1">[1]Assumptions!$I$180</definedName>
    <definedName name="Miajor_Repair_Visits_Mn" localSheetId="4">[2]Assumptions!$I$180</definedName>
    <definedName name="Miajor_Repair_Visits_Mn" localSheetId="3">[3]Assumptions!$I$180</definedName>
    <definedName name="Miajor_Repair_Visits_Mn" localSheetId="6">[4]Assumptions!$I$180</definedName>
    <definedName name="Miajor_Repair_Visits_Mn" localSheetId="5">[5]Assumptions!$I$180</definedName>
    <definedName name="Miajor_Repair_Visits_Mn">[6]Assumptions!$I$180</definedName>
    <definedName name="Min_Improvement_Rate_1" localSheetId="1">[1]Assumptions!$I$77</definedName>
    <definedName name="Min_Improvement_Rate_1" localSheetId="4">[2]Assumptions!$I$77</definedName>
    <definedName name="Min_Improvement_Rate_1" localSheetId="3">[3]Assumptions!$I$77</definedName>
    <definedName name="Min_Improvement_Rate_1" localSheetId="6">[4]Assumptions!$I$77</definedName>
    <definedName name="Min_Improvement_Rate_1" localSheetId="5">[5]Assumptions!$I$77</definedName>
    <definedName name="Min_Improvement_Rate_1">[6]Assumptions!$I$77</definedName>
    <definedName name="Min_Improvement_Rate_2" localSheetId="1">[1]Assumptions!$I$78</definedName>
    <definedName name="Min_Improvement_Rate_2" localSheetId="4">[2]Assumptions!$I$78</definedName>
    <definedName name="Min_Improvement_Rate_2" localSheetId="3">[3]Assumptions!$I$78</definedName>
    <definedName name="Min_Improvement_Rate_2" localSheetId="6">[4]Assumptions!$I$78</definedName>
    <definedName name="Min_Improvement_Rate_2" localSheetId="5">[5]Assumptions!$I$78</definedName>
    <definedName name="Min_Improvement_Rate_2">[6]Assumptions!$I$78</definedName>
    <definedName name="Min_Improvement_Rate_3" localSheetId="1">[1]Assumptions!$I$79</definedName>
    <definedName name="Min_Improvement_Rate_3" localSheetId="4">[2]Assumptions!$I$79</definedName>
    <definedName name="Min_Improvement_Rate_3" localSheetId="3">[3]Assumptions!$I$79</definedName>
    <definedName name="Min_Improvement_Rate_3" localSheetId="6">[4]Assumptions!$I$79</definedName>
    <definedName name="Min_Improvement_Rate_3" localSheetId="5">[5]Assumptions!$I$79</definedName>
    <definedName name="Min_Improvement_Rate_3">[6]Assumptions!$I$79</definedName>
    <definedName name="Min_Improvement_Rate_4" localSheetId="1">[1]Assumptions!$I$80</definedName>
    <definedName name="Min_Improvement_Rate_4" localSheetId="4">[2]Assumptions!$I$80</definedName>
    <definedName name="Min_Improvement_Rate_4" localSheetId="3">[3]Assumptions!$I$80</definedName>
    <definedName name="Min_Improvement_Rate_4" localSheetId="6">[4]Assumptions!$I$80</definedName>
    <definedName name="Min_Improvement_Rate_4" localSheetId="5">[5]Assumptions!$I$80</definedName>
    <definedName name="Min_Improvement_Rate_4">[6]Assumptions!$I$80</definedName>
    <definedName name="Min_Improvement_Rate_5" localSheetId="1">[1]Assumptions!$I$81</definedName>
    <definedName name="Min_Improvement_Rate_5" localSheetId="4">[2]Assumptions!$I$81</definedName>
    <definedName name="Min_Improvement_Rate_5" localSheetId="3">[3]Assumptions!$I$81</definedName>
    <definedName name="Min_Improvement_Rate_5" localSheetId="6">[4]Assumptions!$I$81</definedName>
    <definedName name="Min_Improvement_Rate_5" localSheetId="5">[5]Assumptions!$I$81</definedName>
    <definedName name="Min_Improvement_Rate_5">[6]Assumptions!$I$81</definedName>
    <definedName name="Min_Improvement_Rate_6" localSheetId="1">[1]Assumptions!$I$82</definedName>
    <definedName name="Min_Improvement_Rate_6" localSheetId="4">[2]Assumptions!$I$82</definedName>
    <definedName name="Min_Improvement_Rate_6" localSheetId="3">[3]Assumptions!$I$82</definedName>
    <definedName name="Min_Improvement_Rate_6" localSheetId="6">[4]Assumptions!$I$82</definedName>
    <definedName name="Min_Improvement_Rate_6" localSheetId="5">[5]Assumptions!$I$82</definedName>
    <definedName name="Min_Improvement_Rate_6">[6]Assumptions!$I$82</definedName>
    <definedName name="Min_Improvement_Rate_7" localSheetId="1">[1]Assumptions!$I$83</definedName>
    <definedName name="Min_Improvement_Rate_7" localSheetId="4">[2]Assumptions!$I$83</definedName>
    <definedName name="Min_Improvement_Rate_7" localSheetId="3">[3]Assumptions!$I$83</definedName>
    <definedName name="Min_Improvement_Rate_7" localSheetId="6">[4]Assumptions!$I$83</definedName>
    <definedName name="Min_Improvement_Rate_7" localSheetId="5">[5]Assumptions!$I$83</definedName>
    <definedName name="Min_Improvement_Rate_7">[6]Assumptions!$I$83</definedName>
    <definedName name="Min_Improvement_Rate_8" localSheetId="1">[1]Assumptions!$I$84</definedName>
    <definedName name="Min_Improvement_Rate_8" localSheetId="4">[2]Assumptions!$I$84</definedName>
    <definedName name="Min_Improvement_Rate_8" localSheetId="3">[3]Assumptions!$I$84</definedName>
    <definedName name="Min_Improvement_Rate_8" localSheetId="6">[4]Assumptions!$I$84</definedName>
    <definedName name="Min_Improvement_Rate_8" localSheetId="5">[5]Assumptions!$I$84</definedName>
    <definedName name="Min_Improvement_Rate_8">[6]Assumptions!$I$84</definedName>
    <definedName name="Minor_Repair_Cost" localSheetId="1">[1]Assumptions!$G$174</definedName>
    <definedName name="Minor_Repair_Cost" localSheetId="4">[2]Assumptions!$G$174</definedName>
    <definedName name="Minor_Repair_Cost" localSheetId="3">[3]Assumptions!$G$174</definedName>
    <definedName name="Minor_Repair_Cost" localSheetId="6">[4]Assumptions!$G$174</definedName>
    <definedName name="Minor_Repair_Cost" localSheetId="5">[5]Assumptions!$G$174</definedName>
    <definedName name="Minor_Repair_Cost">[6]Assumptions!$G$174</definedName>
    <definedName name="Minor_Repair_Cost_MCn" localSheetId="1">[1]Assumptions!$I$174</definedName>
    <definedName name="Minor_Repair_Cost_MCn" localSheetId="4">[2]Assumptions!$I$174</definedName>
    <definedName name="Minor_Repair_Cost_MCn" localSheetId="3">[3]Assumptions!$I$174</definedName>
    <definedName name="Minor_Repair_Cost_MCn" localSheetId="6">[4]Assumptions!$I$174</definedName>
    <definedName name="Minor_Repair_Cost_MCn" localSheetId="5">[5]Assumptions!$I$174</definedName>
    <definedName name="Minor_Repair_Cost_MCn">[6]Assumptions!$I$174</definedName>
    <definedName name="Minor_Repair_Days_M1" localSheetId="1">[1]Assumptions!$G$172</definedName>
    <definedName name="Minor_Repair_Days_M1" localSheetId="4">[2]Assumptions!$G$172</definedName>
    <definedName name="Minor_Repair_Days_M1" localSheetId="3">[3]Assumptions!$G$172</definedName>
    <definedName name="Minor_Repair_Days_M1" localSheetId="6">[4]Assumptions!$G$172</definedName>
    <definedName name="Minor_Repair_Days_M1" localSheetId="5">[5]Assumptions!$G$172</definedName>
    <definedName name="Minor_Repair_Days_M1">[6]Assumptions!$G$172</definedName>
    <definedName name="Minor_Repair_Days_Mn" localSheetId="1">[1]Assumptions!$I$172</definedName>
    <definedName name="Minor_Repair_Days_Mn" localSheetId="4">[2]Assumptions!$I$172</definedName>
    <definedName name="Minor_Repair_Days_Mn" localSheetId="3">[3]Assumptions!$I$172</definedName>
    <definedName name="Minor_Repair_Days_Mn" localSheetId="6">[4]Assumptions!$I$172</definedName>
    <definedName name="Minor_Repair_Days_Mn" localSheetId="5">[5]Assumptions!$I$172</definedName>
    <definedName name="Minor_Repair_Days_Mn">[6]Assumptions!$I$172</definedName>
    <definedName name="Minor_Repair_Labor_M1" localSheetId="1">[1]Assumptions!$G$170</definedName>
    <definedName name="Minor_Repair_Labor_M1" localSheetId="4">[2]Assumptions!$G$170</definedName>
    <definedName name="Minor_Repair_Labor_M1" localSheetId="3">[3]Assumptions!$G$170</definedName>
    <definedName name="Minor_Repair_Labor_M1" localSheetId="6">[4]Assumptions!$G$170</definedName>
    <definedName name="Minor_Repair_Labor_M1" localSheetId="5">[5]Assumptions!$G$170</definedName>
    <definedName name="Minor_Repair_Labor_M1">[6]Assumptions!$G$170</definedName>
    <definedName name="Minor_Repair_Labor_Mn" localSheetId="1">[1]Assumptions!$I$170</definedName>
    <definedName name="Minor_Repair_Labor_Mn" localSheetId="4">[2]Assumptions!$I$170</definedName>
    <definedName name="Minor_Repair_Labor_Mn" localSheetId="3">[3]Assumptions!$I$170</definedName>
    <definedName name="Minor_Repair_Labor_Mn" localSheetId="6">[4]Assumptions!$I$170</definedName>
    <definedName name="Minor_Repair_Labor_Mn" localSheetId="5">[5]Assumptions!$I$170</definedName>
    <definedName name="Minor_Repair_Labor_Mn">[6]Assumptions!$I$170</definedName>
    <definedName name="Minor_Repair_Mat_M1" localSheetId="1">[1]Assumptions!$G$171</definedName>
    <definedName name="Minor_Repair_Mat_M1" localSheetId="4">[2]Assumptions!$G$171</definedName>
    <definedName name="Minor_Repair_Mat_M1" localSheetId="3">[3]Assumptions!$G$171</definedName>
    <definedName name="Minor_Repair_Mat_M1" localSheetId="6">[4]Assumptions!$G$171</definedName>
    <definedName name="Minor_Repair_Mat_M1" localSheetId="5">[5]Assumptions!$G$171</definedName>
    <definedName name="Minor_Repair_Mat_M1">[6]Assumptions!$G$171</definedName>
    <definedName name="Minor_Repair_Mat_Mn" localSheetId="1">[1]Assumptions!$I$171</definedName>
    <definedName name="Minor_Repair_Mat_Mn" localSheetId="4">[2]Assumptions!$I$171</definedName>
    <definedName name="Minor_Repair_Mat_Mn" localSheetId="3">[3]Assumptions!$I$171</definedName>
    <definedName name="Minor_Repair_Mat_Mn" localSheetId="6">[4]Assumptions!$I$171</definedName>
    <definedName name="Minor_Repair_Mat_Mn" localSheetId="5">[5]Assumptions!$I$171</definedName>
    <definedName name="Minor_Repair_Mat_Mn">[6]Assumptions!$I$171</definedName>
    <definedName name="Minor_Repair_Visits_M1" localSheetId="1">[1]Assumptions!$G$173</definedName>
    <definedName name="Minor_Repair_Visits_M1" localSheetId="4">[2]Assumptions!$G$173</definedName>
    <definedName name="Minor_Repair_Visits_M1" localSheetId="3">[3]Assumptions!$G$173</definedName>
    <definedName name="Minor_Repair_Visits_M1" localSheetId="6">[4]Assumptions!$G$173</definedName>
    <definedName name="Minor_Repair_Visits_M1" localSheetId="5">[5]Assumptions!$G$173</definedName>
    <definedName name="Minor_Repair_Visits_M1">[6]Assumptions!$G$173</definedName>
    <definedName name="Minor_Repair_Visits_Mn" localSheetId="1">[1]Assumptions!$I$173</definedName>
    <definedName name="Minor_Repair_Visits_Mn" localSheetId="4">[2]Assumptions!$I$173</definedName>
    <definedName name="Minor_Repair_Visits_Mn" localSheetId="3">[3]Assumptions!$I$173</definedName>
    <definedName name="Minor_Repair_Visits_Mn" localSheetId="6">[4]Assumptions!$I$173</definedName>
    <definedName name="Minor_Repair_Visits_Mn" localSheetId="5">[5]Assumptions!$I$173</definedName>
    <definedName name="Minor_Repair_Visits_Mn">[6]Assumptions!$I$173</definedName>
    <definedName name="Minor_Repair_Vsl_M1" localSheetId="1">[1]Assumptions!$G$169</definedName>
    <definedName name="Minor_Repair_Vsl_M1" localSheetId="4">[2]Assumptions!$G$169</definedName>
    <definedName name="Minor_Repair_Vsl_M1" localSheetId="3">[3]Assumptions!$G$169</definedName>
    <definedName name="Minor_Repair_Vsl_M1" localSheetId="6">[4]Assumptions!$G$169</definedName>
    <definedName name="Minor_Repair_Vsl_M1" localSheetId="5">[5]Assumptions!$G$169</definedName>
    <definedName name="Minor_Repair_Vsl_M1">[6]Assumptions!$G$169</definedName>
    <definedName name="Minor_Repair_Vsl_Mn" localSheetId="1">[1]Assumptions!$I$169</definedName>
    <definedName name="Minor_Repair_Vsl_Mn" localSheetId="4">[2]Assumptions!$I$169</definedName>
    <definedName name="Minor_Repair_Vsl_Mn" localSheetId="3">[3]Assumptions!$I$169</definedName>
    <definedName name="Minor_Repair_Vsl_Mn" localSheetId="6">[4]Assumptions!$I$169</definedName>
    <definedName name="Minor_Repair_Vsl_Mn" localSheetId="5">[5]Assumptions!$I$169</definedName>
    <definedName name="Minor_Repair_Vsl_Mn">[6]Assumptions!$I$169</definedName>
    <definedName name="Mooring_Install_Cost" localSheetId="1">[1]Assumptions!$G$125</definedName>
    <definedName name="Mooring_Install_Cost" localSheetId="4">[2]Assumptions!$G$125</definedName>
    <definedName name="Mooring_Install_Cost" localSheetId="3">[3]Assumptions!$G$125</definedName>
    <definedName name="Mooring_Install_Cost" localSheetId="6">[4]Assumptions!$G$125</definedName>
    <definedName name="Mooring_Install_Cost" localSheetId="5">[5]Assumptions!$G$125</definedName>
    <definedName name="Mooring_Install_Cost">[6]Assumptions!$G$125</definedName>
    <definedName name="Mooring_Install_Cost_MCn" localSheetId="1">[1]Assumptions!$I$125</definedName>
    <definedName name="Mooring_Install_Cost_MCn" localSheetId="4">[2]Assumptions!$I$125</definedName>
    <definedName name="Mooring_Install_Cost_MCn" localSheetId="3">[3]Assumptions!$I$125</definedName>
    <definedName name="Mooring_Install_Cost_MCn" localSheetId="6">[4]Assumptions!$I$125</definedName>
    <definedName name="Mooring_Install_Cost_MCn" localSheetId="5">[5]Assumptions!$I$125</definedName>
    <definedName name="Mooring_Install_Cost_MCn">[6]Assumptions!$I$125</definedName>
    <definedName name="Mooring_Reduction_DC" localSheetId="1">[1]Assumptions!$G$95</definedName>
    <definedName name="Mooring_Reduction_DC" localSheetId="4">[2]Assumptions!$G$95</definedName>
    <definedName name="Mooring_Reduction_DC" localSheetId="3">[3]Assumptions!$G$95</definedName>
    <definedName name="Mooring_Reduction_DC" localSheetId="6">[4]Assumptions!$G$95</definedName>
    <definedName name="Mooring_Reduction_DC" localSheetId="5">[5]Assumptions!$G$95</definedName>
    <definedName name="Mooring_Reduction_DC">[6]Assumptions!$G$95</definedName>
    <definedName name="Mooring_Reduction_GB" localSheetId="1">[1]Assumptions!$H$95</definedName>
    <definedName name="Mooring_Reduction_GB" localSheetId="4">[2]Assumptions!$H$95</definedName>
    <definedName name="Mooring_Reduction_GB" localSheetId="3">[3]Assumptions!$H$95</definedName>
    <definedName name="Mooring_Reduction_GB" localSheetId="6">[4]Assumptions!$H$95</definedName>
    <definedName name="Mooring_Reduction_GB" localSheetId="5">[5]Assumptions!$H$95</definedName>
    <definedName name="Mooring_Reduction_GB">[6]Assumptions!$H$95</definedName>
    <definedName name="Mooring_Reduction_Other" localSheetId="1">[1]Assumptions!$I$95</definedName>
    <definedName name="Mooring_Reduction_Other" localSheetId="4">[2]Assumptions!$I$95</definedName>
    <definedName name="Mooring_Reduction_Other" localSheetId="3">[3]Assumptions!$I$95</definedName>
    <definedName name="Mooring_Reduction_Other" localSheetId="6">[4]Assumptions!$I$95</definedName>
    <definedName name="Mooring_Reduction_Other" localSheetId="5">[5]Assumptions!$I$95</definedName>
    <definedName name="Mooring_Reduction_Other">[6]Assumptions!$I$95</definedName>
    <definedName name="MTBFStartPoint" localSheetId="1">[1]Assumptions!$G$144</definedName>
    <definedName name="MTBFStartPoint" localSheetId="4">[2]Assumptions!$G$144</definedName>
    <definedName name="MTBFStartPoint" localSheetId="3">[3]Assumptions!$G$144</definedName>
    <definedName name="MTBFStartPoint" localSheetId="6">[4]Assumptions!$G$144</definedName>
    <definedName name="MTBFStartPoint" localSheetId="5">[5]Assumptions!$G$144</definedName>
    <definedName name="MTBFStartPoint">[6]Assumptions!$G$144</definedName>
    <definedName name="MTBFStartPoint_MCn" localSheetId="1">[1]Assumptions!$I$144</definedName>
    <definedName name="MTBFStartPoint_MCn" localSheetId="4">[2]Assumptions!$I$144</definedName>
    <definedName name="MTBFStartPoint_MCn" localSheetId="3">[3]Assumptions!$I$144</definedName>
    <definedName name="MTBFStartPoint_MCn" localSheetId="6">[4]Assumptions!$I$144</definedName>
    <definedName name="MTBFStartPoint_MCn" localSheetId="5">[5]Assumptions!$I$144</definedName>
    <definedName name="MTBFStartPoint_MCn">[6]Assumptions!$I$144</definedName>
    <definedName name="Name_Plate_Capacity" localSheetId="1">'[1]Installed Cost Overview'!$K$17</definedName>
    <definedName name="Name_Plate_Capacity" localSheetId="4">'[2]Installed Cost Overview'!$K$17</definedName>
    <definedName name="Name_Plate_Capacity" localSheetId="3">'[3]Installed Cost Overview'!$K$17</definedName>
    <definedName name="Name_Plate_Capacity" localSheetId="6">'[4]Installed Cost Overview'!$K$17</definedName>
    <definedName name="Name_Plate_Capacity" localSheetId="5">'[5]Installed Cost Overview'!$K$17</definedName>
    <definedName name="Name_Plate_Capacity">'[6]Installed Cost Overview'!$K$17</definedName>
    <definedName name="Nameplate_DC" localSheetId="1">[1]Assumptions!$G$34</definedName>
    <definedName name="Nameplate_DC" localSheetId="4">[2]Assumptions!$G$34</definedName>
    <definedName name="Nameplate_DC" localSheetId="3">[3]Assumptions!$G$34</definedName>
    <definedName name="Nameplate_DC" localSheetId="6">[4]Assumptions!$G$34</definedName>
    <definedName name="Nameplate_DC" localSheetId="5">[5]Assumptions!$G$34</definedName>
    <definedName name="Nameplate_DC">[6]Assumptions!$G$34</definedName>
    <definedName name="Nameplate_GB" localSheetId="1">[1]Assumptions!$H$34</definedName>
    <definedName name="Nameplate_GB" localSheetId="4">[2]Assumptions!$H$34</definedName>
    <definedName name="Nameplate_GB" localSheetId="3">[3]Assumptions!$H$34</definedName>
    <definedName name="Nameplate_GB" localSheetId="6">[4]Assumptions!$H$34</definedName>
    <definedName name="Nameplate_GB" localSheetId="5">[5]Assumptions!$H$34</definedName>
    <definedName name="Nameplate_GB">[6]Assumptions!$H$34</definedName>
    <definedName name="Nameplate_Other" localSheetId="1">[1]Assumptions!#REF!</definedName>
    <definedName name="Nameplate_Other" localSheetId="4">[2]Assumptions!#REF!</definedName>
    <definedName name="Nameplate_Other" localSheetId="3">[3]Assumptions!#REF!</definedName>
    <definedName name="Nameplate_Other" localSheetId="6">[4]Assumptions!#REF!</definedName>
    <definedName name="Nameplate_Other" localSheetId="5">[5]Assumptions!#REF!</definedName>
    <definedName name="Nameplate_Other">[6]Assumptions!#REF!</definedName>
    <definedName name="NPV_Farm_Energy_Output" localSheetId="1">'[1]Installed Cost Overview'!$C$60</definedName>
    <definedName name="NPV_Farm_Energy_Output" localSheetId="4">'[2]Installed Cost Overview'!$C$60</definedName>
    <definedName name="NPV_Farm_Energy_Output" localSheetId="3">'[3]Installed Cost Overview'!$C$60</definedName>
    <definedName name="NPV_Farm_Energy_Output" localSheetId="6">'[4]Installed Cost Overview'!$C$60</definedName>
    <definedName name="NPV_Farm_Energy_Output" localSheetId="5">'[5]Installed Cost Overview'!$C$60</definedName>
    <definedName name="NPV_Farm_Energy_Output">'[6]Installed Cost Overview'!$C$60</definedName>
    <definedName name="NPV_Financed_Capex" localSheetId="1">'[1]Installed Cost Overview'!$C$56</definedName>
    <definedName name="NPV_Financed_Capex" localSheetId="4">'[2]Installed Cost Overview'!$C$56</definedName>
    <definedName name="NPV_Financed_Capex" localSheetId="3">'[3]Installed Cost Overview'!$C$56</definedName>
    <definedName name="NPV_Financed_Capex" localSheetId="6">'[4]Installed Cost Overview'!$C$56</definedName>
    <definedName name="NPV_Financed_Capex" localSheetId="5">'[5]Installed Cost Overview'!$C$56</definedName>
    <definedName name="NPV_Financed_Capex">'[6]Installed Cost Overview'!$C$56</definedName>
    <definedName name="NPV_Opex" localSheetId="1">'[1]Installed Cost Overview'!$C$58</definedName>
    <definedName name="NPV_Opex" localSheetId="4">'[2]Installed Cost Overview'!$C$58</definedName>
    <definedName name="NPV_Opex" localSheetId="3">'[3]Installed Cost Overview'!$C$58</definedName>
    <definedName name="NPV_Opex" localSheetId="6">'[4]Installed Cost Overview'!$C$58</definedName>
    <definedName name="NPV_Opex" localSheetId="5">'[5]Installed Cost Overview'!$C$58</definedName>
    <definedName name="NPV_Opex">'[6]Installed Cost Overview'!$C$58</definedName>
    <definedName name="NPV_Opex_Financing" localSheetId="1">'[1]Installed Cost Overview'!$C$57</definedName>
    <definedName name="NPV_Opex_Financing" localSheetId="4">'[2]Installed Cost Overview'!$C$57</definedName>
    <definedName name="NPV_Opex_Financing" localSheetId="3">'[3]Installed Cost Overview'!$C$57</definedName>
    <definedName name="NPV_Opex_Financing" localSheetId="6">'[4]Installed Cost Overview'!$C$57</definedName>
    <definedName name="NPV_Opex_Financing" localSheetId="5">'[5]Installed Cost Overview'!$C$57</definedName>
    <definedName name="NPV_Opex_Financing">'[6]Installed Cost Overview'!$C$57</definedName>
    <definedName name="Num_Deploy_Barges" localSheetId="1">[1]Assumptions!$G$133</definedName>
    <definedName name="Num_Deploy_Barges" localSheetId="4">[2]Assumptions!$G$133</definedName>
    <definedName name="Num_Deploy_Barges" localSheetId="3">[3]Assumptions!$G$133</definedName>
    <definedName name="Num_Deploy_Barges" localSheetId="6">[4]Assumptions!$G$133</definedName>
    <definedName name="Num_Deploy_Barges" localSheetId="5">[5]Assumptions!$G$133</definedName>
    <definedName name="Num_Deploy_Barges">[6]Assumptions!$G$133</definedName>
    <definedName name="Num_Deploy_Barges_MCn" localSheetId="1">[1]Assumptions!$I$133</definedName>
    <definedName name="Num_Deploy_Barges_MCn" localSheetId="4">[2]Assumptions!$I$133</definedName>
    <definedName name="Num_Deploy_Barges_MCn" localSheetId="3">[3]Assumptions!$I$133</definedName>
    <definedName name="Num_Deploy_Barges_MCn" localSheetId="6">[4]Assumptions!$I$133</definedName>
    <definedName name="Num_Deploy_Barges_MCn" localSheetId="5">[5]Assumptions!$I$133</definedName>
    <definedName name="Num_Deploy_Barges_MCn">[6]Assumptions!$I$133</definedName>
    <definedName name="Num_Pmt_Per_Year" localSheetId="1">'[1]Loan Amortization Schedule'!$D$8</definedName>
    <definedName name="Num_Pmt_Per_Year" localSheetId="4">'[2]Loan Amortization Schedule'!$D$8</definedName>
    <definedName name="Num_Pmt_Per_Year" localSheetId="3">'[3]Loan Amortization Schedule'!$D$8</definedName>
    <definedName name="Num_Pmt_Per_Year" localSheetId="6">'[4]Loan Amortization Schedule'!$D$8</definedName>
    <definedName name="Num_Pmt_Per_Year" localSheetId="5">'[5]Loan Amortization Schedule'!$D$8</definedName>
    <definedName name="Num_Pmt_Per_Year">'[6]Loan Amortization Schedule'!$D$8</definedName>
    <definedName name="Number_of_Payments" localSheetId="2">MATCH(0.01,End_Bal,-1)+1</definedName>
    <definedName name="Number_of_Payments" localSheetId="1">MATCH(0.01,'CBS DDS1-i Stonewall 01-2016'!End_Bal,-1)+1</definedName>
    <definedName name="Number_of_Payments" localSheetId="4">MATCH(0.01,'CBS DDS1-p Humboldt 01-2016'!End_Bal,-1)+1</definedName>
    <definedName name="Number_of_Payments" localSheetId="3">MATCH(0.01,'CBS DDS1-p Stonewall 01-2016'!End_Bal,-1)+1</definedName>
    <definedName name="Number_of_Payments" localSheetId="6">MATCH(0.01,'CBS GS1 Humboldt 01-2016'!End_Bal,-1)+1</definedName>
    <definedName name="Number_of_Payments" localSheetId="5">MATCH(0.01,'CBS GS1 Stonewall 01-2016'!End_Bal,-1)+1</definedName>
    <definedName name="Number_of_Payments">MATCH(0.01,End_Bal,-1)+1</definedName>
    <definedName name="Number_ROCs" localSheetId="1">[1]Assumptions!$G$253</definedName>
    <definedName name="Number_ROCs" localSheetId="4">[2]Assumptions!$G$253</definedName>
    <definedName name="Number_ROCs" localSheetId="3">[3]Assumptions!$G$253</definedName>
    <definedName name="Number_ROCs" localSheetId="6">[4]Assumptions!$G$253</definedName>
    <definedName name="Number_ROCs" localSheetId="5">[5]Assumptions!$G$253</definedName>
    <definedName name="Number_ROCs">[6]Assumptions!$G$253</definedName>
    <definedName name="Number_ROCs_MCn" localSheetId="1">[1]Assumptions!$I$253</definedName>
    <definedName name="Number_ROCs_MCn" localSheetId="4">[2]Assumptions!$I$253</definedName>
    <definedName name="Number_ROCs_MCn" localSheetId="3">[3]Assumptions!$I$253</definedName>
    <definedName name="Number_ROCs_MCn" localSheetId="6">[4]Assumptions!$I$253</definedName>
    <definedName name="Number_ROCs_MCn" localSheetId="5">[5]Assumptions!$I$253</definedName>
    <definedName name="Number_ROCs_MCn">[6]Assumptions!$I$253</definedName>
    <definedName name="NumberOfUnits" localSheetId="1">[1]Assumptions!$G$7</definedName>
    <definedName name="NumberOfUnits" localSheetId="4">[2]Assumptions!$G$7</definedName>
    <definedName name="NumberOfUnits" localSheetId="3">[3]Assumptions!$G$7</definedName>
    <definedName name="NumberOfUnits" localSheetId="6">[4]Assumptions!$G$7</definedName>
    <definedName name="NumberOfUnits" localSheetId="5">[5]Assumptions!$G$7</definedName>
    <definedName name="NumberOfUnits">[6]Assumptions!$G$7</definedName>
    <definedName name="Onshore_Monitoring_Cost" localSheetId="1">[1]Assumptions!$G$139</definedName>
    <definedName name="Onshore_Monitoring_Cost" localSheetId="4">[2]Assumptions!$G$139</definedName>
    <definedName name="Onshore_Monitoring_Cost" localSheetId="3">[3]Assumptions!$G$139</definedName>
    <definedName name="Onshore_Monitoring_Cost" localSheetId="6">[4]Assumptions!$G$139</definedName>
    <definedName name="Onshore_Monitoring_Cost" localSheetId="5">[5]Assumptions!$G$139</definedName>
    <definedName name="Onshore_Monitoring_Cost">[6]Assumptions!$G$139</definedName>
    <definedName name="Onshore_Monitoring_Cost_MCn" localSheetId="1">[1]Assumptions!$I$139</definedName>
    <definedName name="Onshore_Monitoring_Cost_MCn" localSheetId="4">[2]Assumptions!$I$139</definedName>
    <definedName name="Onshore_Monitoring_Cost_MCn" localSheetId="3">[3]Assumptions!$I$139</definedName>
    <definedName name="Onshore_Monitoring_Cost_MCn" localSheetId="6">[4]Assumptions!$I$139</definedName>
    <definedName name="Onshore_Monitoring_Cost_MCn" localSheetId="5">[5]Assumptions!$I$139</definedName>
    <definedName name="Onshore_Monitoring_Cost_MCn">[6]Assumptions!$I$139</definedName>
    <definedName name="Opex_Data_Switch" localSheetId="1">[1]Assumptions!$G$18</definedName>
    <definedName name="Opex_Data_Switch" localSheetId="4">[2]Assumptions!$G$18</definedName>
    <definedName name="Opex_Data_Switch" localSheetId="3">[3]Assumptions!$G$18</definedName>
    <definedName name="Opex_Data_Switch" localSheetId="6">[4]Assumptions!$G$18</definedName>
    <definedName name="Opex_Data_Switch" localSheetId="5">[5]Assumptions!$G$18</definedName>
    <definedName name="Opex_Data_Switch">[6]Assumptions!$G$18</definedName>
    <definedName name="Opex_LCoE" localSheetId="1">'[1]Installed Cost Overview'!$C$12</definedName>
    <definedName name="Opex_LCoE" localSheetId="4">'[2]Installed Cost Overview'!$C$12</definedName>
    <definedName name="Opex_LCoE" localSheetId="3">'[3]Installed Cost Overview'!$C$12</definedName>
    <definedName name="Opex_LCoE" localSheetId="6">'[4]Installed Cost Overview'!$C$12</definedName>
    <definedName name="Opex_LCoE" localSheetId="5">'[5]Installed Cost Overview'!$C$12</definedName>
    <definedName name="Opex_LCoE">'[6]Installed Cost Overview'!$C$12</definedName>
    <definedName name="Other_Annual_Exp" localSheetId="1">[1]Assumptions!$G$218</definedName>
    <definedName name="Other_Annual_Exp" localSheetId="4">[2]Assumptions!$G$218</definedName>
    <definedName name="Other_Annual_Exp" localSheetId="3">[3]Assumptions!$G$218</definedName>
    <definedName name="Other_Annual_Exp" localSheetId="6">[4]Assumptions!$G$218</definedName>
    <definedName name="Other_Annual_Exp" localSheetId="5">[5]Assumptions!$G$218</definedName>
    <definedName name="Other_Annual_Exp">[6]Assumptions!$G$218</definedName>
    <definedName name="Other_Annual_Exp_MCn" localSheetId="1">[1]Assumptions!$I$218</definedName>
    <definedName name="Other_Annual_Exp_MCn" localSheetId="4">[2]Assumptions!$I$218</definedName>
    <definedName name="Other_Annual_Exp_MCn" localSheetId="3">[3]Assumptions!$I$218</definedName>
    <definedName name="Other_Annual_Exp_MCn" localSheetId="6">[4]Assumptions!$I$218</definedName>
    <definedName name="Other_Annual_Exp_MCn" localSheetId="5">[5]Assumptions!$I$218</definedName>
    <definedName name="Other_Annual_Exp_MCn">[6]Assumptions!$I$218</definedName>
    <definedName name="Outfit_Reduction_DC" localSheetId="1">[1]Assumptions!$G$94</definedName>
    <definedName name="Outfit_Reduction_DC" localSheetId="4">[2]Assumptions!$G$94</definedName>
    <definedName name="Outfit_Reduction_DC" localSheetId="3">[3]Assumptions!$G$94</definedName>
    <definedName name="Outfit_Reduction_DC" localSheetId="6">[4]Assumptions!$G$94</definedName>
    <definedName name="Outfit_Reduction_DC" localSheetId="5">[5]Assumptions!$G$94</definedName>
    <definedName name="Outfit_Reduction_DC">[6]Assumptions!$G$94</definedName>
    <definedName name="Outfit_Reduction_GB" localSheetId="1">[1]Assumptions!$H$94</definedName>
    <definedName name="Outfit_Reduction_GB" localSheetId="4">[2]Assumptions!$H$94</definedName>
    <definedName name="Outfit_Reduction_GB" localSheetId="3">[3]Assumptions!$H$94</definedName>
    <definedName name="Outfit_Reduction_GB" localSheetId="6">[4]Assumptions!$H$94</definedName>
    <definedName name="Outfit_Reduction_GB" localSheetId="5">[5]Assumptions!$H$94</definedName>
    <definedName name="Outfit_Reduction_GB">[6]Assumptions!$H$94</definedName>
    <definedName name="Outfit_Reduction_O" localSheetId="1">[1]Assumptions!$I$94</definedName>
    <definedName name="Outfit_Reduction_O" localSheetId="4">[2]Assumptions!$I$94</definedName>
    <definedName name="Outfit_Reduction_O" localSheetId="3">[3]Assumptions!$I$94</definedName>
    <definedName name="Outfit_Reduction_O" localSheetId="6">[4]Assumptions!$I$94</definedName>
    <definedName name="Outfit_Reduction_O" localSheetId="5">[5]Assumptions!$I$94</definedName>
    <definedName name="Outfit_Reduction_O">[6]Assumptions!$I$94</definedName>
    <definedName name="Output_Improvement_DC" localSheetId="1">[1]Assumptions!$G$101</definedName>
    <definedName name="Output_Improvement_DC" localSheetId="4">[2]Assumptions!$G$101</definedName>
    <definedName name="Output_Improvement_DC" localSheetId="3">[3]Assumptions!$G$101</definedName>
    <definedName name="Output_Improvement_DC" localSheetId="6">[4]Assumptions!$G$101</definedName>
    <definedName name="Output_Improvement_DC" localSheetId="5">[5]Assumptions!$G$101</definedName>
    <definedName name="Output_Improvement_DC">[6]Assumptions!$G$101</definedName>
    <definedName name="Output_Improvement_GB" localSheetId="1">[1]Assumptions!$H$101</definedName>
    <definedName name="Output_Improvement_GB" localSheetId="4">[2]Assumptions!$H$101</definedName>
    <definedName name="Output_Improvement_GB" localSheetId="3">[3]Assumptions!$H$101</definedName>
    <definedName name="Output_Improvement_GB" localSheetId="6">[4]Assumptions!$H$101</definedName>
    <definedName name="Output_Improvement_GB" localSheetId="5">[5]Assumptions!$H$101</definedName>
    <definedName name="Output_Improvement_GB">[6]Assumptions!$H$101</definedName>
    <definedName name="Output_Improvement_Rate" localSheetId="1">[1]Assumptions!$G$23</definedName>
    <definedName name="Output_Improvement_Rate" localSheetId="4">[2]Assumptions!$G$23</definedName>
    <definedName name="Output_Improvement_Rate" localSheetId="3">[3]Assumptions!$G$23</definedName>
    <definedName name="Output_Improvement_Rate" localSheetId="6">[4]Assumptions!$G$23</definedName>
    <definedName name="Output_Improvement_Rate" localSheetId="5">[5]Assumptions!$G$23</definedName>
    <definedName name="Output_Improvement_Rate">[6]Assumptions!$G$23</definedName>
    <definedName name="Pay_Num" localSheetId="1">'[1]Loan Amortization Schedule'!$A$18:$A$377</definedName>
    <definedName name="Pay_Num" localSheetId="4">'[2]Loan Amortization Schedule'!$A$18:$A$377</definedName>
    <definedName name="Pay_Num" localSheetId="3">'[3]Loan Amortization Schedule'!$A$18:$A$377</definedName>
    <definedName name="Pay_Num" localSheetId="6">'[4]Loan Amortization Schedule'!$A$18:$A$377</definedName>
    <definedName name="Pay_Num" localSheetId="5">'[5]Loan Amortization Schedule'!$A$18:$A$377</definedName>
    <definedName name="Pay_Num">'[6]Loan Amortization Schedule'!$A$18:$A$377</definedName>
    <definedName name="Payment_Date" localSheetId="2">DATE(YEAR(Loan_Start),MONTH(Loan_Start)+Payment_Number,DAY(Loan_Start))</definedName>
    <definedName name="Payment_Date" localSheetId="1">DATE(YEAR('CBS DDS1-i Stonewall 01-2016'!Loan_Start),MONTH('CBS DDS1-i Stonewall 01-2016'!Loan_Start)+Payment_Number,DAY('CBS DDS1-i Stonewall 01-2016'!Loan_Start))</definedName>
    <definedName name="Payment_Date" localSheetId="4">DATE(YEAR('CBS DDS1-p Humboldt 01-2016'!Loan_Start),MONTH('CBS DDS1-p Humboldt 01-2016'!Loan_Start)+Payment_Number,DAY('CBS DDS1-p Humboldt 01-2016'!Loan_Start))</definedName>
    <definedName name="Payment_Date" localSheetId="3">DATE(YEAR('CBS DDS1-p Stonewall 01-2016'!Loan_Start),MONTH('CBS DDS1-p Stonewall 01-2016'!Loan_Start)+Payment_Number,DAY('CBS DDS1-p Stonewall 01-2016'!Loan_Start))</definedName>
    <definedName name="Payment_Date" localSheetId="6">DATE(YEAR('CBS GS1 Humboldt 01-2016'!Loan_Start),MONTH('CBS GS1 Humboldt 01-2016'!Loan_Start)+Payment_Number,DAY('CBS GS1 Humboldt 01-2016'!Loan_Start))</definedName>
    <definedName name="Payment_Date" localSheetId="5">DATE(YEAR('CBS GS1 Stonewall 01-2016'!Loan_Start),MONTH('CBS GS1 Stonewall 01-2016'!Loan_Start)+Payment_Number,DAY('CBS GS1 Stonewall 01-2016'!Loan_Start))</definedName>
    <definedName name="Payment_Date">DATE(YEAR(Loan_Start),MONTH(Loan_Start)+Payment_Number,DAY(Loan_Start))</definedName>
    <definedName name="PE_Reduction_DC" localSheetId="1">[1]Assumptions!$G$91</definedName>
    <definedName name="PE_Reduction_DC" localSheetId="4">[2]Assumptions!$G$91</definedName>
    <definedName name="PE_Reduction_DC" localSheetId="3">[3]Assumptions!$G$91</definedName>
    <definedName name="PE_Reduction_DC" localSheetId="6">[4]Assumptions!$G$91</definedName>
    <definedName name="PE_Reduction_DC" localSheetId="5">[5]Assumptions!$G$91</definedName>
    <definedName name="PE_Reduction_DC">[6]Assumptions!$G$91</definedName>
    <definedName name="PE_Reduction_GB" localSheetId="1">[1]Assumptions!$H$91</definedName>
    <definedName name="PE_Reduction_GB" localSheetId="4">[2]Assumptions!$H$91</definedName>
    <definedName name="PE_Reduction_GB" localSheetId="3">[3]Assumptions!$H$91</definedName>
    <definedName name="PE_Reduction_GB" localSheetId="6">[4]Assumptions!$H$91</definedName>
    <definedName name="PE_Reduction_GB" localSheetId="5">[5]Assumptions!$H$91</definedName>
    <definedName name="PE_Reduction_GB">[6]Assumptions!$H$91</definedName>
    <definedName name="PE_Reduction_Other" localSheetId="1">[1]Assumptions!$I$91</definedName>
    <definedName name="PE_Reduction_Other" localSheetId="4">[2]Assumptions!$I$91</definedName>
    <definedName name="PE_Reduction_Other" localSheetId="3">[3]Assumptions!$I$91</definedName>
    <definedName name="PE_Reduction_Other" localSheetId="6">[4]Assumptions!$I$91</definedName>
    <definedName name="PE_Reduction_Other" localSheetId="5">[5]Assumptions!$I$91</definedName>
    <definedName name="PE_Reduction_Other">[6]Assumptions!$I$91</definedName>
    <definedName name="Permitting_Start_Year_MCn" localSheetId="1">[1]Assumptions!$I$243</definedName>
    <definedName name="Permitting_Start_Year_MCn" localSheetId="4">[2]Assumptions!$I$243</definedName>
    <definedName name="Permitting_Start_Year_MCn" localSheetId="3">[3]Assumptions!$I$243</definedName>
    <definedName name="Permitting_Start_Year_MCn" localSheetId="6">[4]Assumptions!$I$243</definedName>
    <definedName name="Permitting_Start_Year_MCn" localSheetId="5">[5]Assumptions!$I$243</definedName>
    <definedName name="Permitting_Start_Year_MCn">[6]Assumptions!$I$243</definedName>
    <definedName name="PerUnitConstCost" localSheetId="1">'[1]Installed Cost Overview'!$C$26</definedName>
    <definedName name="PerUnitConstCost" localSheetId="4">'[2]Installed Cost Overview'!$C$26</definedName>
    <definedName name="PerUnitConstCost" localSheetId="3">'[3]Installed Cost Overview'!$C$26</definedName>
    <definedName name="PerUnitConstCost" localSheetId="6">'[4]Installed Cost Overview'!$C$26</definedName>
    <definedName name="PerUnitConstCost" localSheetId="5">'[5]Installed Cost Overview'!$C$26</definedName>
    <definedName name="PerUnitConstCost">'[6]Installed Cost Overview'!$C$26</definedName>
    <definedName name="Planned_Maintenance_Cost_M1" localSheetId="1">[1]Assumptions!$G$166</definedName>
    <definedName name="Planned_Maintenance_Cost_M1" localSheetId="4">[2]Assumptions!$G$166</definedName>
    <definedName name="Planned_Maintenance_Cost_M1" localSheetId="3">[3]Assumptions!$G$166</definedName>
    <definedName name="Planned_Maintenance_Cost_M1" localSheetId="6">[4]Assumptions!$G$166</definedName>
    <definedName name="Planned_Maintenance_Cost_M1" localSheetId="5">[5]Assumptions!$G$166</definedName>
    <definedName name="Planned_Maintenance_Cost_M1">[6]Assumptions!$G$166</definedName>
    <definedName name="Planned_Maintenance_Costs_Mn" localSheetId="1">[1]Assumptions!$I$166</definedName>
    <definedName name="Planned_Maintenance_Costs_Mn" localSheetId="4">[2]Assumptions!$I$166</definedName>
    <definedName name="Planned_Maintenance_Costs_Mn" localSheetId="3">[3]Assumptions!$I$166</definedName>
    <definedName name="Planned_Maintenance_Costs_Mn" localSheetId="6">[4]Assumptions!$I$166</definedName>
    <definedName name="Planned_Maintenance_Costs_Mn" localSheetId="5">[5]Assumptions!$I$166</definedName>
    <definedName name="Planned_Maintenance_Costs_Mn">[6]Assumptions!$I$166</definedName>
    <definedName name="Planned_Maintenance_Days_per_Trip_M1" localSheetId="1">[1]Assumptions!$G$164</definedName>
    <definedName name="Planned_Maintenance_Days_per_Trip_M1" localSheetId="4">[2]Assumptions!$G$164</definedName>
    <definedName name="Planned_Maintenance_Days_per_Trip_M1" localSheetId="3">[3]Assumptions!$G$164</definedName>
    <definedName name="Planned_Maintenance_Days_per_Trip_M1" localSheetId="6">[4]Assumptions!$G$164</definedName>
    <definedName name="Planned_Maintenance_Days_per_Trip_M1" localSheetId="5">[5]Assumptions!$G$164</definedName>
    <definedName name="Planned_Maintenance_Days_per_Trip_M1">[6]Assumptions!$G$164</definedName>
    <definedName name="Planned_Maintenance_Days_per_Trip_Mn" localSheetId="1">[1]Assumptions!$I$164</definedName>
    <definedName name="Planned_Maintenance_Days_per_Trip_Mn" localSheetId="4">[2]Assumptions!$I$164</definedName>
    <definedName name="Planned_Maintenance_Days_per_Trip_Mn" localSheetId="3">[3]Assumptions!$I$164</definedName>
    <definedName name="Planned_Maintenance_Days_per_Trip_Mn" localSheetId="6">[4]Assumptions!$I$164</definedName>
    <definedName name="Planned_Maintenance_Days_per_Trip_Mn" localSheetId="5">[5]Assumptions!$I$164</definedName>
    <definedName name="Planned_Maintenance_Days_per_Trip_Mn">[6]Assumptions!$I$164</definedName>
    <definedName name="Planned_Maintenance_Labor_Cost_M1" localSheetId="1">[1]Assumptions!$G$162</definedName>
    <definedName name="Planned_Maintenance_Labor_Cost_M1" localSheetId="4">[2]Assumptions!$G$162</definedName>
    <definedName name="Planned_Maintenance_Labor_Cost_M1" localSheetId="3">[3]Assumptions!$G$162</definedName>
    <definedName name="Planned_Maintenance_Labor_Cost_M1" localSheetId="6">[4]Assumptions!$G$162</definedName>
    <definedName name="Planned_Maintenance_Labor_Cost_M1" localSheetId="5">[5]Assumptions!$G$162</definedName>
    <definedName name="Planned_Maintenance_Labor_Cost_M1">[6]Assumptions!$G$162</definedName>
    <definedName name="Planned_Maintenance_Labor_Cost_Mn" localSheetId="1">[1]Assumptions!$I$162</definedName>
    <definedName name="Planned_Maintenance_Labor_Cost_Mn" localSheetId="4">[2]Assumptions!$I$162</definedName>
    <definedName name="Planned_Maintenance_Labor_Cost_Mn" localSheetId="3">[3]Assumptions!$I$162</definedName>
    <definedName name="Planned_Maintenance_Labor_Cost_Mn" localSheetId="6">[4]Assumptions!$I$162</definedName>
    <definedName name="Planned_Maintenance_Labor_Cost_Mn" localSheetId="5">[5]Assumptions!$I$162</definedName>
    <definedName name="Planned_Maintenance_Labor_Cost_Mn">[6]Assumptions!$I$162</definedName>
    <definedName name="Planned_Maintenance_Material_Costs_M1" localSheetId="1">[1]Assumptions!$G$163</definedName>
    <definedName name="Planned_Maintenance_Material_Costs_M1" localSheetId="4">[2]Assumptions!$G$163</definedName>
    <definedName name="Planned_Maintenance_Material_Costs_M1" localSheetId="3">[3]Assumptions!$G$163</definedName>
    <definedName name="Planned_Maintenance_Material_Costs_M1" localSheetId="6">[4]Assumptions!$G$163</definedName>
    <definedName name="Planned_Maintenance_Material_Costs_M1" localSheetId="5">[5]Assumptions!$G$163</definedName>
    <definedName name="Planned_Maintenance_Material_Costs_M1">[6]Assumptions!$G$163</definedName>
    <definedName name="Planned_Maintenance_Material_Costs_Mn" localSheetId="1">[1]Assumptions!$I$163</definedName>
    <definedName name="Planned_Maintenance_Material_Costs_Mn" localSheetId="4">[2]Assumptions!$I$163</definedName>
    <definedName name="Planned_Maintenance_Material_Costs_Mn" localSheetId="3">[3]Assumptions!$I$163</definedName>
    <definedName name="Planned_Maintenance_Material_Costs_Mn" localSheetId="6">[4]Assumptions!$I$163</definedName>
    <definedName name="Planned_Maintenance_Material_Costs_Mn" localSheetId="5">[5]Assumptions!$I$163</definedName>
    <definedName name="Planned_Maintenance_Material_Costs_Mn">[6]Assumptions!$I$163</definedName>
    <definedName name="Planned_Maintenance_Trips" localSheetId="1">[1]Assumptions!$I$165</definedName>
    <definedName name="Planned_Maintenance_Trips" localSheetId="4">[2]Assumptions!$I$165</definedName>
    <definedName name="Planned_Maintenance_Trips" localSheetId="3">[3]Assumptions!$I$165</definedName>
    <definedName name="Planned_Maintenance_Trips" localSheetId="6">[4]Assumptions!$I$165</definedName>
    <definedName name="Planned_Maintenance_Trips" localSheetId="5">[5]Assumptions!$I$165</definedName>
    <definedName name="Planned_Maintenance_Trips">[6]Assumptions!$I$165</definedName>
    <definedName name="Planned_Maintenance_Trips_M1" localSheetId="1">[1]Assumptions!$G$165</definedName>
    <definedName name="Planned_Maintenance_Trips_M1" localSheetId="4">[2]Assumptions!$G$165</definedName>
    <definedName name="Planned_Maintenance_Trips_M1" localSheetId="3">[3]Assumptions!$G$165</definedName>
    <definedName name="Planned_Maintenance_Trips_M1" localSheetId="6">[4]Assumptions!$G$165</definedName>
    <definedName name="Planned_Maintenance_Trips_M1" localSheetId="5">[5]Assumptions!$G$165</definedName>
    <definedName name="Planned_Maintenance_Trips_M1">[6]Assumptions!$G$165</definedName>
    <definedName name="Planned_Maintenance_Vsl_Cost_M1" localSheetId="1">[1]Assumptions!$G$161</definedName>
    <definedName name="Planned_Maintenance_Vsl_Cost_M1" localSheetId="4">[2]Assumptions!$G$161</definedName>
    <definedName name="Planned_Maintenance_Vsl_Cost_M1" localSheetId="3">[3]Assumptions!$G$161</definedName>
    <definedName name="Planned_Maintenance_Vsl_Cost_M1" localSheetId="6">[4]Assumptions!$G$161</definedName>
    <definedName name="Planned_Maintenance_Vsl_Cost_M1" localSheetId="5">[5]Assumptions!$G$161</definedName>
    <definedName name="Planned_Maintenance_Vsl_Cost_M1">[6]Assumptions!$G$161</definedName>
    <definedName name="Planned_Maintenance_Vsl_Cost_Mn" localSheetId="1">[1]Assumptions!$I$161</definedName>
    <definedName name="Planned_Maintenance_Vsl_Cost_Mn" localSheetId="4">[2]Assumptions!$I$161</definedName>
    <definedName name="Planned_Maintenance_Vsl_Cost_Mn" localSheetId="3">[3]Assumptions!$I$161</definedName>
    <definedName name="Planned_Maintenance_Vsl_Cost_Mn" localSheetId="6">[4]Assumptions!$I$161</definedName>
    <definedName name="Planned_Maintenance_Vsl_Cost_Mn" localSheetId="5">[5]Assumptions!$I$161</definedName>
    <definedName name="Planned_Maintenance_Vsl_Cost_Mn">[6]Assumptions!$I$161</definedName>
    <definedName name="Pred_Ann_Unit_Output_DC" localSheetId="1">[1]Assumptions!$G$43</definedName>
    <definedName name="Pred_Ann_Unit_Output_DC" localSheetId="4">[2]Assumptions!$G$43</definedName>
    <definedName name="Pred_Ann_Unit_Output_DC" localSheetId="3">[3]Assumptions!$G$43</definedName>
    <definedName name="Pred_Ann_Unit_Output_DC" localSheetId="6">[4]Assumptions!$G$43</definedName>
    <definedName name="Pred_Ann_Unit_Output_DC" localSheetId="5">[5]Assumptions!$G$43</definedName>
    <definedName name="Pred_Ann_Unit_Output_DC">[6]Assumptions!$G$43</definedName>
    <definedName name="Pred_Ann_Unit_Output_GB" localSheetId="1">[1]Assumptions!$H$43</definedName>
    <definedName name="Pred_Ann_Unit_Output_GB" localSheetId="4">[2]Assumptions!$H$43</definedName>
    <definedName name="Pred_Ann_Unit_Output_GB" localSheetId="3">[3]Assumptions!$H$43</definedName>
    <definedName name="Pred_Ann_Unit_Output_GB" localSheetId="6">[4]Assumptions!$H$43</definedName>
    <definedName name="Pred_Ann_Unit_Output_GB" localSheetId="5">[5]Assumptions!$H$43</definedName>
    <definedName name="Pred_Ann_Unit_Output_GB">[6]Assumptions!$H$43</definedName>
    <definedName name="Pred_Ann_Unit_Output_Other" localSheetId="1">[1]Assumptions!#REF!</definedName>
    <definedName name="Pred_Ann_Unit_Output_Other" localSheetId="4">[2]Assumptions!#REF!</definedName>
    <definedName name="Pred_Ann_Unit_Output_Other" localSheetId="3">[3]Assumptions!#REF!</definedName>
    <definedName name="Pred_Ann_Unit_Output_Other" localSheetId="6">[4]Assumptions!#REF!</definedName>
    <definedName name="Pred_Ann_Unit_Output_Other" localSheetId="5">[5]Assumptions!#REF!</definedName>
    <definedName name="Pred_Ann_Unit_Output_Other">[6]Assumptions!#REF!</definedName>
    <definedName name="Pred_Avg_Ann_Unit_Output_DC" localSheetId="1">[1]Assumptions!$G$44</definedName>
    <definedName name="Pred_Avg_Ann_Unit_Output_DC" localSheetId="4">[2]Assumptions!$G$44</definedName>
    <definedName name="Pred_Avg_Ann_Unit_Output_DC" localSheetId="3">[3]Assumptions!$G$44</definedName>
    <definedName name="Pred_Avg_Ann_Unit_Output_DC" localSheetId="6">[4]Assumptions!$G$44</definedName>
    <definedName name="Pred_Avg_Ann_Unit_Output_DC" localSheetId="5">[5]Assumptions!$G$44</definedName>
    <definedName name="Pred_Avg_Ann_Unit_Output_DC">[6]Assumptions!$G$44</definedName>
    <definedName name="Pred_Avg_Ann_Unit_Output_GB" localSheetId="1">[1]Assumptions!$H$44</definedName>
    <definedName name="Pred_Avg_Ann_Unit_Output_GB" localSheetId="4">[2]Assumptions!$H$44</definedName>
    <definedName name="Pred_Avg_Ann_Unit_Output_GB" localSheetId="3">[3]Assumptions!$H$44</definedName>
    <definedName name="Pred_Avg_Ann_Unit_Output_GB" localSheetId="6">[4]Assumptions!$H$44</definedName>
    <definedName name="Pred_Avg_Ann_Unit_Output_GB" localSheetId="5">[5]Assumptions!$H$44</definedName>
    <definedName name="Pred_Avg_Ann_Unit_Output_GB">[6]Assumptions!$H$44</definedName>
    <definedName name="Pred_Avg_Ann_Unit_Output_Other" localSheetId="1">[1]Assumptions!#REF!</definedName>
    <definedName name="Pred_Avg_Ann_Unit_Output_Other" localSheetId="4">[2]Assumptions!#REF!</definedName>
    <definedName name="Pred_Avg_Ann_Unit_Output_Other" localSheetId="3">[3]Assumptions!#REF!</definedName>
    <definedName name="Pred_Avg_Ann_Unit_Output_Other" localSheetId="6">[4]Assumptions!#REF!</definedName>
    <definedName name="Pred_Avg_Ann_Unit_Output_Other" localSheetId="5">[5]Assumptions!#REF!</definedName>
    <definedName name="Pred_Avg_Ann_Unit_Output_Other">[6]Assumptions!#REF!</definedName>
    <definedName name="Predicted_Array_Losses" localSheetId="1">[1]Assumptions!$G$40</definedName>
    <definedName name="Predicted_Array_Losses" localSheetId="4">[2]Assumptions!$G$40</definedName>
    <definedName name="Predicted_Array_Losses" localSheetId="3">[3]Assumptions!$G$40</definedName>
    <definedName name="Predicted_Array_Losses" localSheetId="6">[4]Assumptions!$G$40</definedName>
    <definedName name="Predicted_Array_Losses" localSheetId="5">[5]Assumptions!$G$40</definedName>
    <definedName name="Predicted_Array_Losses">[6]Assumptions!$G$40</definedName>
    <definedName name="Predicted_Array_Losses_Mn" localSheetId="1">[1]Assumptions!$H$40</definedName>
    <definedName name="Predicted_Array_Losses_Mn" localSheetId="4">[2]Assumptions!$H$40</definedName>
    <definedName name="Predicted_Array_Losses_Mn" localSheetId="3">[3]Assumptions!$H$40</definedName>
    <definedName name="Predicted_Array_Losses_Mn" localSheetId="6">[4]Assumptions!$H$40</definedName>
    <definedName name="Predicted_Array_Losses_Mn" localSheetId="5">[5]Assumptions!$H$40</definedName>
    <definedName name="Predicted_Array_Losses_Mn">[6]Assumptions!$H$40</definedName>
    <definedName name="Predicted_Availability_DC" localSheetId="1">[1]Assumptions!$G$39</definedName>
    <definedName name="Predicted_Availability_DC" localSheetId="4">[2]Assumptions!$G$39</definedName>
    <definedName name="Predicted_Availability_DC" localSheetId="3">[3]Assumptions!$G$39</definedName>
    <definedName name="Predicted_Availability_DC" localSheetId="6">[4]Assumptions!$G$39</definedName>
    <definedName name="Predicted_Availability_DC" localSheetId="5">[5]Assumptions!$G$39</definedName>
    <definedName name="Predicted_Availability_DC">[6]Assumptions!$G$39</definedName>
    <definedName name="Predicted_Availability_GB" localSheetId="1">[1]Assumptions!$H$39</definedName>
    <definedName name="Predicted_Availability_GB" localSheetId="4">[2]Assumptions!$H$39</definedName>
    <definedName name="Predicted_Availability_GB" localSheetId="3">[3]Assumptions!$H$39</definedName>
    <definedName name="Predicted_Availability_GB" localSheetId="6">[4]Assumptions!$H$39</definedName>
    <definedName name="Predicted_Availability_GB" localSheetId="5">[5]Assumptions!$H$39</definedName>
    <definedName name="Predicted_Availability_GB">[6]Assumptions!$H$39</definedName>
    <definedName name="Predicted_Availability_Other" localSheetId="1">[1]Assumptions!#REF!</definedName>
    <definedName name="Predicted_Availability_Other" localSheetId="4">[2]Assumptions!#REF!</definedName>
    <definedName name="Predicted_Availability_Other" localSheetId="3">[3]Assumptions!#REF!</definedName>
    <definedName name="Predicted_Availability_Other" localSheetId="6">[4]Assumptions!#REF!</definedName>
    <definedName name="Predicted_Availability_Other" localSheetId="5">[5]Assumptions!#REF!</definedName>
    <definedName name="Predicted_Availability_Other">[6]Assumptions!#REF!</definedName>
    <definedName name="Predicted_Output" localSheetId="1">'[1]Installed Cost Overview'!$K$28</definedName>
    <definedName name="Predicted_Output" localSheetId="4">'[2]Installed Cost Overview'!$K$28</definedName>
    <definedName name="Predicted_Output" localSheetId="3">'[3]Installed Cost Overview'!$K$28</definedName>
    <definedName name="Predicted_Output" localSheetId="6">'[4]Installed Cost Overview'!$K$28</definedName>
    <definedName name="Predicted_Output" localSheetId="5">'[5]Installed Cost Overview'!$K$28</definedName>
    <definedName name="Predicted_Output">'[6]Installed Cost Overview'!$K$28</definedName>
    <definedName name="Predicted_Transmission_Losses_M1" localSheetId="1">[1]Assumptions!$G$41</definedName>
    <definedName name="Predicted_Transmission_Losses_M1" localSheetId="4">[2]Assumptions!$G$41</definedName>
    <definedName name="Predicted_Transmission_Losses_M1" localSheetId="3">[3]Assumptions!$G$41</definedName>
    <definedName name="Predicted_Transmission_Losses_M1" localSheetId="6">[4]Assumptions!$G$41</definedName>
    <definedName name="Predicted_Transmission_Losses_M1" localSheetId="5">[5]Assumptions!$G$41</definedName>
    <definedName name="Predicted_Transmission_Losses_M1">[6]Assumptions!$G$41</definedName>
    <definedName name="Predicted_Transmission_Losses_Mn" localSheetId="1">[1]Assumptions!$H$41</definedName>
    <definedName name="Predicted_Transmission_Losses_Mn" localSheetId="4">[2]Assumptions!$H$41</definedName>
    <definedName name="Predicted_Transmission_Losses_Mn" localSheetId="3">[3]Assumptions!$H$41</definedName>
    <definedName name="Predicted_Transmission_Losses_Mn" localSheetId="6">[4]Assumptions!$H$41</definedName>
    <definedName name="Predicted_Transmission_Losses_Mn" localSheetId="5">[5]Assumptions!$H$41</definedName>
    <definedName name="Predicted_Transmission_Losses_Mn">[6]Assumptions!$H$41</definedName>
    <definedName name="Princ" localSheetId="1">'[1]Loan Amortization Schedule'!$G$18:$G$377</definedName>
    <definedName name="Princ" localSheetId="4">'[2]Loan Amortization Schedule'!$G$18:$G$377</definedName>
    <definedName name="Princ" localSheetId="3">'[3]Loan Amortization Schedule'!$G$18:$G$377</definedName>
    <definedName name="Princ" localSheetId="6">'[4]Loan Amortization Schedule'!$G$18:$G$377</definedName>
    <definedName name="Princ" localSheetId="5">'[5]Loan Amortization Schedule'!$G$18:$G$377</definedName>
    <definedName name="Princ">'[6]Loan Amortization Schedule'!$G$18:$G$377</definedName>
    <definedName name="Print_Area_Reset" localSheetId="2">OFFSET(Full_Print,0,0,'CBS DDS1-i Humboldt 01-2016'!Last_Row)</definedName>
    <definedName name="Print_Area_Reset" localSheetId="1">OFFSET('CBS DDS1-i Stonewall 01-2016'!Full_Print,0,0,'CBS DDS1-i Stonewall 01-2016'!Last_Row)</definedName>
    <definedName name="Print_Area_Reset" localSheetId="4">OFFSET('CBS DDS1-p Humboldt 01-2016'!Full_Print,0,0,'CBS DDS1-p Humboldt 01-2016'!Last_Row)</definedName>
    <definedName name="Print_Area_Reset" localSheetId="3">OFFSET('CBS DDS1-p Stonewall 01-2016'!Full_Print,0,0,'CBS DDS1-p Stonewall 01-2016'!Last_Row)</definedName>
    <definedName name="Print_Area_Reset" localSheetId="6">OFFSET('CBS GS1 Humboldt 01-2016'!Full_Print,0,0,'CBS GS1 Humboldt 01-2016'!Last_Row)</definedName>
    <definedName name="Print_Area_Reset" localSheetId="5">OFFSET('CBS GS1 Stonewall 01-2016'!Full_Print,0,0,'CBS GS1 Stonewall 01-2016'!Last_Row)</definedName>
    <definedName name="Print_Area_Reset">OFFSET(Full_Print,0,0,Last_Row)</definedName>
    <definedName name="Procurement_Contingency_MCn" localSheetId="1">[1]Assumptions!$I$205</definedName>
    <definedName name="Procurement_Contingency_MCn" localSheetId="4">[2]Assumptions!$I$205</definedName>
    <definedName name="Procurement_Contingency_MCn" localSheetId="3">[3]Assumptions!$I$205</definedName>
    <definedName name="Procurement_Contingency_MCn" localSheetId="6">[4]Assumptions!$I$205</definedName>
    <definedName name="Procurement_Contingency_MCn" localSheetId="5">[5]Assumptions!$I$205</definedName>
    <definedName name="Procurement_Contingency_MCn">[6]Assumptions!$I$205</definedName>
    <definedName name="Project_Design_Start_Year" localSheetId="1">[1]Assumptions!$G$240</definedName>
    <definedName name="Project_Design_Start_Year" localSheetId="4">[2]Assumptions!$G$240</definedName>
    <definedName name="Project_Design_Start_Year" localSheetId="3">[3]Assumptions!$G$240</definedName>
    <definedName name="Project_Design_Start_Year" localSheetId="6">[4]Assumptions!$G$240</definedName>
    <definedName name="Project_Design_Start_Year" localSheetId="5">[5]Assumptions!$G$240</definedName>
    <definedName name="Project_Design_Start_Year">[6]Assumptions!$G$240</definedName>
    <definedName name="Project_Design_Start_Year_MCn" localSheetId="1">[1]Assumptions!$I$240</definedName>
    <definedName name="Project_Design_Start_Year_MCn" localSheetId="4">[2]Assumptions!$I$240</definedName>
    <definedName name="Project_Design_Start_Year_MCn" localSheetId="3">[3]Assumptions!$I$240</definedName>
    <definedName name="Project_Design_Start_Year_MCn" localSheetId="6">[4]Assumptions!$I$240</definedName>
    <definedName name="Project_Design_Start_Year_MCn" localSheetId="5">[5]Assumptions!$I$240</definedName>
    <definedName name="Project_Design_Start_Year_MCn">[6]Assumptions!$I$240</definedName>
    <definedName name="Project_Owners_Expense" localSheetId="1">[1]Assumptions!$G$214</definedName>
    <definedName name="Project_Owners_Expense" localSheetId="4">[2]Assumptions!$G$214</definedName>
    <definedName name="Project_Owners_Expense" localSheetId="3">[3]Assumptions!$G$214</definedName>
    <definedName name="Project_Owners_Expense" localSheetId="6">[4]Assumptions!$G$214</definedName>
    <definedName name="Project_Owners_Expense" localSheetId="5">[5]Assumptions!$G$214</definedName>
    <definedName name="Project_Owners_Expense">[6]Assumptions!$G$214</definedName>
    <definedName name="Project_Owners_Expense_MCn" localSheetId="1">[1]Assumptions!$I$214</definedName>
    <definedName name="Project_Owners_Expense_MCn" localSheetId="4">[2]Assumptions!$I$214</definedName>
    <definedName name="Project_Owners_Expense_MCn" localSheetId="3">[3]Assumptions!$I$214</definedName>
    <definedName name="Project_Owners_Expense_MCn" localSheetId="6">[4]Assumptions!$I$214</definedName>
    <definedName name="Project_Owners_Expense_MCn" localSheetId="5">[5]Assumptions!$I$214</definedName>
    <definedName name="Project_Owners_Expense_MCn">[6]Assumptions!$I$214</definedName>
    <definedName name="PTO" localSheetId="1">[1]Assumptions!$G$16</definedName>
    <definedName name="PTO" localSheetId="4">[2]Assumptions!$G$16</definedName>
    <definedName name="PTO" localSheetId="3">[3]Assumptions!$G$16</definedName>
    <definedName name="PTO" localSheetId="6">[4]Assumptions!$G$16</definedName>
    <definedName name="PTO" localSheetId="5">[5]Assumptions!$G$16</definedName>
    <definedName name="PTO">[6]Assumptions!$G$16</definedName>
    <definedName name="PTO_CAPEX_Percent" localSheetId="1">[1]Assumptions!$G$148</definedName>
    <definedName name="PTO_CAPEX_Percent" localSheetId="4">[2]Assumptions!$G$148</definedName>
    <definedName name="PTO_CAPEX_Percent" localSheetId="3">[3]Assumptions!$G$148</definedName>
    <definedName name="PTO_CAPEX_Percent" localSheetId="6">[4]Assumptions!$G$148</definedName>
    <definedName name="PTO_CAPEX_Percent" localSheetId="5">[5]Assumptions!$G$148</definedName>
    <definedName name="PTO_CAPEX_Percent">[6]Assumptions!$G$148</definedName>
    <definedName name="PTO_CAPEX_Percent_MCn" localSheetId="1">[1]Assumptions!$I$148</definedName>
    <definedName name="PTO_CAPEX_Percent_MCn" localSheetId="4">[2]Assumptions!$I$148</definedName>
    <definedName name="PTO_CAPEX_Percent_MCn" localSheetId="3">[3]Assumptions!$I$148</definedName>
    <definedName name="PTO_CAPEX_Percent_MCn" localSheetId="6">[4]Assumptions!$I$148</definedName>
    <definedName name="PTO_CAPEX_Percent_MCn" localSheetId="5">[5]Assumptions!$I$148</definedName>
    <definedName name="PTO_CAPEX_Percent_MCn">[6]Assumptions!$I$148</definedName>
    <definedName name="PTOReduction" localSheetId="1">[1]Assumptions!$G$90</definedName>
    <definedName name="PTOReduction" localSheetId="4">[2]Assumptions!$G$90</definedName>
    <definedName name="PTOReduction" localSheetId="3">[3]Assumptions!$G$90</definedName>
    <definedName name="PTOReduction" localSheetId="6">[4]Assumptions!$G$90</definedName>
    <definedName name="PTOReduction" localSheetId="5">[5]Assumptions!$G$90</definedName>
    <definedName name="PTOReduction">[6]Assumptions!$G$90</definedName>
    <definedName name="PTOReduction_GB" localSheetId="1">[1]Assumptions!$H$90</definedName>
    <definedName name="PTOReduction_GB" localSheetId="4">[2]Assumptions!$H$90</definedName>
    <definedName name="PTOReduction_GB" localSheetId="3">[3]Assumptions!$H$90</definedName>
    <definedName name="PTOReduction_GB" localSheetId="6">[4]Assumptions!$H$90</definedName>
    <definedName name="PTOReduction_GB" localSheetId="5">[5]Assumptions!$H$90</definedName>
    <definedName name="PTOReduction_GB">[6]Assumptions!$H$90</definedName>
    <definedName name="PTOReduction_Other" localSheetId="1">[1]Assumptions!$I$90</definedName>
    <definedName name="PTOReduction_Other" localSheetId="4">[2]Assumptions!$I$90</definedName>
    <definedName name="PTOReduction_Other" localSheetId="3">[3]Assumptions!$I$90</definedName>
    <definedName name="PTOReduction_Other" localSheetId="6">[4]Assumptions!$I$90</definedName>
    <definedName name="PTOReduction_Other" localSheetId="5">[5]Assumptions!$I$90</definedName>
    <definedName name="PTOReduction_Other">[6]Assumptions!$I$90</definedName>
    <definedName name="PV_Depreciation" localSheetId="1">[1]Assumptions!$G$275</definedName>
    <definedName name="PV_Depreciation" localSheetId="4">[2]Assumptions!$G$275</definedName>
    <definedName name="PV_Depreciation" localSheetId="3">[3]Assumptions!$G$275</definedName>
    <definedName name="PV_Depreciation" localSheetId="6">[4]Assumptions!$G$275</definedName>
    <definedName name="PV_Depreciation" localSheetId="5">[5]Assumptions!$G$275</definedName>
    <definedName name="PV_Depreciation">[6]Assumptions!$G$275</definedName>
    <definedName name="RefitCost" localSheetId="1">[1]Assumptions!$G$192</definedName>
    <definedName name="RefitCost" localSheetId="4">[2]Assumptions!$G$192</definedName>
    <definedName name="RefitCost" localSheetId="3">[3]Assumptions!$G$192</definedName>
    <definedName name="RefitCost" localSheetId="6">[4]Assumptions!$G$192</definedName>
    <definedName name="RefitCost" localSheetId="5">[5]Assumptions!$G$192</definedName>
    <definedName name="RefitCost">[6]Assumptions!$G$192</definedName>
    <definedName name="RefitCost_MCn" localSheetId="1">[1]Assumptions!$I$192</definedName>
    <definedName name="RefitCost_MCn" localSheetId="4">[2]Assumptions!$I$192</definedName>
    <definedName name="RefitCost_MCn" localSheetId="3">[3]Assumptions!$I$192</definedName>
    <definedName name="RefitCost_MCn" localSheetId="6">[4]Assumptions!$I$192</definedName>
    <definedName name="RefitCost_MCn" localSheetId="5">[5]Assumptions!$I$192</definedName>
    <definedName name="RefitCost_MCn">[6]Assumptions!$I$192</definedName>
    <definedName name="Repair_Cost_Method_Trigger" localSheetId="1">[1]Assumptions!$G$143</definedName>
    <definedName name="Repair_Cost_Method_Trigger" localSheetId="4">[2]Assumptions!$G$143</definedName>
    <definedName name="Repair_Cost_Method_Trigger" localSheetId="3">[3]Assumptions!$G$143</definedName>
    <definedName name="Repair_Cost_Method_Trigger" localSheetId="6">[4]Assumptions!$G$143</definedName>
    <definedName name="Repair_Cost_Method_Trigger" localSheetId="5">[5]Assumptions!$G$143</definedName>
    <definedName name="Repair_Cost_Method_Trigger">[6]Assumptions!$G$143</definedName>
    <definedName name="Repair_Cost_Method_Trigger_MCn" localSheetId="1">[1]Assumptions!$I$143</definedName>
    <definedName name="Repair_Cost_Method_Trigger_MCn" localSheetId="4">[2]Assumptions!$I$143</definedName>
    <definedName name="Repair_Cost_Method_Trigger_MCn" localSheetId="3">[3]Assumptions!$I$143</definedName>
    <definedName name="Repair_Cost_Method_Trigger_MCn" localSheetId="6">[4]Assumptions!$I$143</definedName>
    <definedName name="Repair_Cost_Method_Trigger_MCn" localSheetId="5">[5]Assumptions!$I$143</definedName>
    <definedName name="Repair_Cost_Method_Trigger_MCn">[6]Assumptions!$I$143</definedName>
    <definedName name="Repair_Facility_Cost" localSheetId="1">[1]Assumptions!$G$187</definedName>
    <definedName name="Repair_Facility_Cost" localSheetId="4">[2]Assumptions!$G$187</definedName>
    <definedName name="Repair_Facility_Cost" localSheetId="3">[3]Assumptions!$G$187</definedName>
    <definedName name="Repair_Facility_Cost" localSheetId="6">[4]Assumptions!$G$187</definedName>
    <definedName name="Repair_Facility_Cost" localSheetId="5">[5]Assumptions!$G$187</definedName>
    <definedName name="Repair_Facility_Cost">[6]Assumptions!$G$187</definedName>
    <definedName name="Repair_Facility_Cost_MCn" localSheetId="1">[1]Assumptions!$I$187</definedName>
    <definedName name="Repair_Facility_Cost_MCn" localSheetId="4">[2]Assumptions!$I$187</definedName>
    <definedName name="Repair_Facility_Cost_MCn" localSheetId="3">[3]Assumptions!$I$187</definedName>
    <definedName name="Repair_Facility_Cost_MCn" localSheetId="6">[4]Assumptions!$I$187</definedName>
    <definedName name="Repair_Facility_Cost_MCn" localSheetId="5">[5]Assumptions!$I$187</definedName>
    <definedName name="Repair_Facility_Cost_MCn">[6]Assumptions!$I$187</definedName>
    <definedName name="Require_Output" localSheetId="1">[1]Assumptions!$G$13</definedName>
    <definedName name="Require_Output" localSheetId="4">[2]Assumptions!$G$13</definedName>
    <definedName name="Require_Output" localSheetId="3">[3]Assumptions!$G$13</definedName>
    <definedName name="Require_Output" localSheetId="6">[4]Assumptions!$G$13</definedName>
    <definedName name="Require_Output" localSheetId="5">[5]Assumptions!$G$13</definedName>
    <definedName name="Require_Output">[6]Assumptions!$G$13</definedName>
    <definedName name="ROC_Expense" localSheetId="1">[1]Assumptions!$G$254</definedName>
    <definedName name="ROC_Expense" localSheetId="4">[2]Assumptions!$G$254</definedName>
    <definedName name="ROC_Expense" localSheetId="3">[3]Assumptions!$G$254</definedName>
    <definedName name="ROC_Expense" localSheetId="6">[4]Assumptions!$G$254</definedName>
    <definedName name="ROC_Expense" localSheetId="5">[5]Assumptions!$G$254</definedName>
    <definedName name="ROC_Expense">[6]Assumptions!$G$254</definedName>
    <definedName name="ROC_Expense_MCn" localSheetId="1">[1]Assumptions!$I$254</definedName>
    <definedName name="ROC_Expense_MCn" localSheetId="4">[2]Assumptions!$I$254</definedName>
    <definedName name="ROC_Expense_MCn" localSheetId="3">[3]Assumptions!$I$254</definedName>
    <definedName name="ROC_Expense_MCn" localSheetId="6">[4]Assumptions!$I$254</definedName>
    <definedName name="ROC_Expense_MCn" localSheetId="5">[5]Assumptions!$I$254</definedName>
    <definedName name="ROC_Expense_MCn">[6]Assumptions!$I$254</definedName>
    <definedName name="ROC_Price" localSheetId="1">[1]Assumptions!$G$252</definedName>
    <definedName name="ROC_Price" localSheetId="4">[2]Assumptions!$G$252</definedName>
    <definedName name="ROC_Price" localSheetId="3">[3]Assumptions!$G$252</definedName>
    <definedName name="ROC_Price" localSheetId="6">[4]Assumptions!$G$252</definedName>
    <definedName name="ROC_Price" localSheetId="5">[5]Assumptions!$G$252</definedName>
    <definedName name="ROC_Price">[6]Assumptions!$G$252</definedName>
    <definedName name="ROC_Price_MCn" localSheetId="1">[1]Assumptions!$I$252</definedName>
    <definedName name="ROC_Price_MCn" localSheetId="4">[2]Assumptions!$I$252</definedName>
    <definedName name="ROC_Price_MCn" localSheetId="3">[3]Assumptions!$I$252</definedName>
    <definedName name="ROC_Price_MCn" localSheetId="6">[4]Assumptions!$I$252</definedName>
    <definedName name="ROC_Price_MCn" localSheetId="5">[5]Assumptions!$I$252</definedName>
    <definedName name="ROC_Price_MCn">[6]Assumptions!$I$252</definedName>
    <definedName name="SCADA_Reduction_DC" localSheetId="1">[1]Assumptions!$G$92</definedName>
    <definedName name="SCADA_Reduction_DC" localSheetId="4">[2]Assumptions!$G$92</definedName>
    <definedName name="SCADA_Reduction_DC" localSheetId="3">[3]Assumptions!$G$92</definedName>
    <definedName name="SCADA_Reduction_DC" localSheetId="6">[4]Assumptions!$G$92</definedName>
    <definedName name="SCADA_Reduction_DC" localSheetId="5">[5]Assumptions!$G$92</definedName>
    <definedName name="SCADA_Reduction_DC">[6]Assumptions!$G$92</definedName>
    <definedName name="SCADA_Reduction_GB" localSheetId="1">[1]Assumptions!$H$92</definedName>
    <definedName name="SCADA_Reduction_GB" localSheetId="4">[2]Assumptions!$H$92</definedName>
    <definedName name="SCADA_Reduction_GB" localSheetId="3">[3]Assumptions!$H$92</definedName>
    <definedName name="SCADA_Reduction_GB" localSheetId="6">[4]Assumptions!$H$92</definedName>
    <definedName name="SCADA_Reduction_GB" localSheetId="5">[5]Assumptions!$H$92</definedName>
    <definedName name="SCADA_Reduction_GB">[6]Assumptions!$H$92</definedName>
    <definedName name="SCADA_Reduction_O" localSheetId="1">[1]Assumptions!$I$92</definedName>
    <definedName name="SCADA_Reduction_O" localSheetId="4">[2]Assumptions!$I$92</definedName>
    <definedName name="SCADA_Reduction_O" localSheetId="3">[3]Assumptions!$I$92</definedName>
    <definedName name="SCADA_Reduction_O" localSheetId="6">[4]Assumptions!$I$92</definedName>
    <definedName name="SCADA_Reduction_O" localSheetId="5">[5]Assumptions!$I$92</definedName>
    <definedName name="SCADA_Reduction_O">[6]Assumptions!$I$92</definedName>
    <definedName name="Sched_Pay" localSheetId="1">'[1]Loan Amortization Schedule'!$D$18:$D$377</definedName>
    <definedName name="Sched_Pay" localSheetId="4">'[2]Loan Amortization Schedule'!$D$18:$D$377</definedName>
    <definedName name="Sched_Pay" localSheetId="3">'[3]Loan Amortization Schedule'!$D$18:$D$377</definedName>
    <definedName name="Sched_Pay" localSheetId="6">'[4]Loan Amortization Schedule'!$D$18:$D$377</definedName>
    <definedName name="Sched_Pay" localSheetId="5">'[5]Loan Amortization Schedule'!$D$18:$D$377</definedName>
    <definedName name="Sched_Pay">'[6]Loan Amortization Schedule'!$D$18:$D$377</definedName>
    <definedName name="Scheduled_Extra_Payments" localSheetId="1">'[1]Loan Amortization Schedule'!$D$10</definedName>
    <definedName name="Scheduled_Extra_Payments" localSheetId="4">'[2]Loan Amortization Schedule'!$D$10</definedName>
    <definedName name="Scheduled_Extra_Payments" localSheetId="3">'[3]Loan Amortization Schedule'!$D$10</definedName>
    <definedName name="Scheduled_Extra_Payments" localSheetId="6">'[4]Loan Amortization Schedule'!$D$10</definedName>
    <definedName name="Scheduled_Extra_Payments" localSheetId="5">'[5]Loan Amortization Schedule'!$D$10</definedName>
    <definedName name="Scheduled_Extra_Payments">'[6]Loan Amortization Schedule'!$D$10</definedName>
    <definedName name="Scheduled_Monthly_Payment" localSheetId="1">'[1]Loan Amortization Schedule'!$H$5</definedName>
    <definedName name="Scheduled_Monthly_Payment" localSheetId="4">'[2]Loan Amortization Schedule'!$H$5</definedName>
    <definedName name="Scheduled_Monthly_Payment" localSheetId="3">'[3]Loan Amortization Schedule'!$H$5</definedName>
    <definedName name="Scheduled_Monthly_Payment" localSheetId="6">'[4]Loan Amortization Schedule'!$H$5</definedName>
    <definedName name="Scheduled_Monthly_Payment" localSheetId="5">'[5]Loan Amortization Schedule'!$H$5</definedName>
    <definedName name="Scheduled_Monthly_Payment">'[6]Loan Amortization Schedule'!$H$5</definedName>
    <definedName name="Selected_PTO_Cost" localSheetId="1">'[1]Installed Cost Overview'!$C$19</definedName>
    <definedName name="Selected_PTO_Cost" localSheetId="4">'[2]Installed Cost Overview'!$C$19</definedName>
    <definedName name="Selected_PTO_Cost" localSheetId="3">'[3]Installed Cost Overview'!$C$19</definedName>
    <definedName name="Selected_PTO_Cost" localSheetId="6">'[4]Installed Cost Overview'!$C$19</definedName>
    <definedName name="Selected_PTO_Cost" localSheetId="5">'[5]Installed Cost Overview'!$C$19</definedName>
    <definedName name="Selected_PTO_Cost">'[6]Installed Cost Overview'!$C$19</definedName>
    <definedName name="Shoreside_Install_Cost" localSheetId="1">[1]Assumptions!$G$228</definedName>
    <definedName name="Shoreside_Install_Cost" localSheetId="4">[2]Assumptions!$G$228</definedName>
    <definedName name="Shoreside_Install_Cost" localSheetId="3">[3]Assumptions!$G$228</definedName>
    <definedName name="Shoreside_Install_Cost" localSheetId="6">[4]Assumptions!$G$228</definedName>
    <definedName name="Shoreside_Install_Cost" localSheetId="5">[5]Assumptions!$G$228</definedName>
    <definedName name="Shoreside_Install_Cost">[6]Assumptions!$G$228</definedName>
    <definedName name="Shoreside_Install_Cost_MCn" localSheetId="1">[1]Assumptions!$I$228</definedName>
    <definedName name="Shoreside_Install_Cost_MCn" localSheetId="4">[2]Assumptions!$I$228</definedName>
    <definedName name="Shoreside_Install_Cost_MCn" localSheetId="3">[3]Assumptions!$I$228</definedName>
    <definedName name="Shoreside_Install_Cost_MCn" localSheetId="6">[4]Assumptions!$I$228</definedName>
    <definedName name="Shoreside_Install_Cost_MCn" localSheetId="5">[5]Assumptions!$I$228</definedName>
    <definedName name="Shoreside_Install_Cost_MCn">[6]Assumptions!$I$228</definedName>
    <definedName name="Shoreside_Install_Cost_Unit" localSheetId="1">[1]Assumptions!$G$229</definedName>
    <definedName name="Shoreside_Install_Cost_Unit" localSheetId="4">[2]Assumptions!$G$229</definedName>
    <definedName name="Shoreside_Install_Cost_Unit" localSheetId="3">[3]Assumptions!$G$229</definedName>
    <definedName name="Shoreside_Install_Cost_Unit" localSheetId="6">[4]Assumptions!$G$229</definedName>
    <definedName name="Shoreside_Install_Cost_Unit" localSheetId="5">[5]Assumptions!$G$229</definedName>
    <definedName name="Shoreside_Install_Cost_Unit">[6]Assumptions!$G$229</definedName>
    <definedName name="Shoreside_Install_Cost_Unit_MCn" localSheetId="1">[1]Assumptions!$I$229</definedName>
    <definedName name="Shoreside_Install_Cost_Unit_MCn" localSheetId="4">[2]Assumptions!$I$229</definedName>
    <definedName name="Shoreside_Install_Cost_Unit_MCn" localSheetId="3">[3]Assumptions!$I$229</definedName>
    <definedName name="Shoreside_Install_Cost_Unit_MCn" localSheetId="6">[4]Assumptions!$I$229</definedName>
    <definedName name="Shoreside_Install_Cost_Unit_MCn" localSheetId="5">[5]Assumptions!$I$229</definedName>
    <definedName name="Shoreside_Install_Cost_Unit_MCn">[6]Assumptions!$I$229</definedName>
    <definedName name="Site_Design_Cost" localSheetId="1">[1]Assumptions!$G$212</definedName>
    <definedName name="Site_Design_Cost" localSheetId="4">[2]Assumptions!$G$212</definedName>
    <definedName name="Site_Design_Cost" localSheetId="3">[3]Assumptions!$G$212</definedName>
    <definedName name="Site_Design_Cost" localSheetId="6">[4]Assumptions!$G$212</definedName>
    <definedName name="Site_Design_Cost" localSheetId="5">[5]Assumptions!$G$212</definedName>
    <definedName name="Site_Design_Cost">[6]Assumptions!$G$212</definedName>
    <definedName name="Site_Design_Cost_MCn" localSheetId="1">[1]Assumptions!$I$212</definedName>
    <definedName name="Site_Design_Cost_MCn" localSheetId="4">[2]Assumptions!$I$212</definedName>
    <definedName name="Site_Design_Cost_MCn" localSheetId="3">[3]Assumptions!$I$212</definedName>
    <definedName name="Site_Design_Cost_MCn" localSheetId="6">[4]Assumptions!$I$212</definedName>
    <definedName name="Site_Design_Cost_MCn" localSheetId="5">[5]Assumptions!$I$212</definedName>
    <definedName name="Site_Design_Cost_MCn">[6]Assumptions!$I$212</definedName>
    <definedName name="Site_Lease" localSheetId="1">[1]Assumptions!$G$217</definedName>
    <definedName name="Site_Lease" localSheetId="4">[2]Assumptions!$G$217</definedName>
    <definedName name="Site_Lease" localSheetId="3">[3]Assumptions!$G$217</definedName>
    <definedName name="Site_Lease" localSheetId="6">[4]Assumptions!$G$217</definedName>
    <definedName name="Site_Lease" localSheetId="5">[5]Assumptions!$G$217</definedName>
    <definedName name="Site_Lease">[6]Assumptions!$G$217</definedName>
    <definedName name="Site_Lease_MCn" localSheetId="1">[1]Assumptions!$I$217</definedName>
    <definedName name="Site_Lease_MCn" localSheetId="4">[2]Assumptions!$I$217</definedName>
    <definedName name="Site_Lease_MCn" localSheetId="3">[3]Assumptions!$I$217</definedName>
    <definedName name="Site_Lease_MCn" localSheetId="6">[4]Assumptions!$I$217</definedName>
    <definedName name="Site_Lease_MCn" localSheetId="5">[5]Assumptions!$I$217</definedName>
    <definedName name="Site_Lease_MCn">[6]Assumptions!$I$217</definedName>
    <definedName name="Struc_Reduction_DC" localSheetId="1">[1]Assumptions!$G$89</definedName>
    <definedName name="Struc_Reduction_DC" localSheetId="4">[2]Assumptions!$G$89</definedName>
    <definedName name="Struc_Reduction_DC" localSheetId="3">[3]Assumptions!$G$89</definedName>
    <definedName name="Struc_Reduction_DC" localSheetId="6">[4]Assumptions!$G$89</definedName>
    <definedName name="Struc_Reduction_DC" localSheetId="5">[5]Assumptions!$G$89</definedName>
    <definedName name="Struc_Reduction_DC">[6]Assumptions!$G$89</definedName>
    <definedName name="Struc_Reduction_GB" localSheetId="1">[1]Assumptions!$H$89</definedName>
    <definedName name="Struc_Reduction_GB" localSheetId="4">[2]Assumptions!$H$89</definedName>
    <definedName name="Struc_Reduction_GB" localSheetId="3">[3]Assumptions!$H$89</definedName>
    <definedName name="Struc_Reduction_GB" localSheetId="6">[4]Assumptions!$H$89</definedName>
    <definedName name="Struc_Reduction_GB" localSheetId="5">[5]Assumptions!$H$89</definedName>
    <definedName name="Struc_Reduction_GB">[6]Assumptions!$H$89</definedName>
    <definedName name="Struc_Reduction_Other" localSheetId="1">[1]Assumptions!$I$89</definedName>
    <definedName name="Struc_Reduction_Other" localSheetId="4">[2]Assumptions!$I$89</definedName>
    <definedName name="Struc_Reduction_Other" localSheetId="3">[3]Assumptions!$I$89</definedName>
    <definedName name="Struc_Reduction_Other" localSheetId="6">[4]Assumptions!$I$89</definedName>
    <definedName name="Struc_Reduction_Other" localSheetId="5">[5]Assumptions!$I$89</definedName>
    <definedName name="Struc_Reduction_Other">[6]Assumptions!$I$89</definedName>
    <definedName name="Subsea_Pod_Cost" localSheetId="1">[1]Assumptions!$G$225</definedName>
    <definedName name="Subsea_Pod_Cost" localSheetId="4">[2]Assumptions!$G$225</definedName>
    <definedName name="Subsea_Pod_Cost" localSheetId="3">[3]Assumptions!$G$225</definedName>
    <definedName name="Subsea_Pod_Cost" localSheetId="6">[4]Assumptions!$G$225</definedName>
    <definedName name="Subsea_Pod_Cost" localSheetId="5">[5]Assumptions!$G$225</definedName>
    <definedName name="Subsea_Pod_Cost">[6]Assumptions!$G$225</definedName>
    <definedName name="Subsea_Pod_Cost_MCn" localSheetId="1">[1]Assumptions!$I$225</definedName>
    <definedName name="Subsea_Pod_Cost_MCn" localSheetId="4">[2]Assumptions!$I$225</definedName>
    <definedName name="Subsea_Pod_Cost_MCn" localSheetId="3">[3]Assumptions!$I$225</definedName>
    <definedName name="Subsea_Pod_Cost_MCn" localSheetId="6">[4]Assumptions!$I$225</definedName>
    <definedName name="Subsea_Pod_Cost_MCn" localSheetId="5">[5]Assumptions!$I$225</definedName>
    <definedName name="Subsea_Pod_Cost_MCn">[6]Assumptions!$I$225</definedName>
    <definedName name="Subsea_Pod_Cost_Unit" localSheetId="1">[1]Assumptions!$G$227</definedName>
    <definedName name="Subsea_Pod_Cost_Unit" localSheetId="4">[2]Assumptions!$G$227</definedName>
    <definedName name="Subsea_Pod_Cost_Unit" localSheetId="3">[3]Assumptions!$G$227</definedName>
    <definedName name="Subsea_Pod_Cost_Unit" localSheetId="6">[4]Assumptions!$G$227</definedName>
    <definedName name="Subsea_Pod_Cost_Unit" localSheetId="5">[5]Assumptions!$G$227</definedName>
    <definedName name="Subsea_Pod_Cost_Unit">[6]Assumptions!$G$227</definedName>
    <definedName name="Subsea_Pod_Cost_Unit_MCn" localSheetId="1">[1]Assumptions!$I$227</definedName>
    <definedName name="Subsea_Pod_Cost_Unit_MCn" localSheetId="4">[2]Assumptions!$I$227</definedName>
    <definedName name="Subsea_Pod_Cost_Unit_MCn" localSheetId="3">[3]Assumptions!$I$227</definedName>
    <definedName name="Subsea_Pod_Cost_Unit_MCn" localSheetId="6">[4]Assumptions!$I$227</definedName>
    <definedName name="Subsea_Pod_Cost_Unit_MCn" localSheetId="5">[5]Assumptions!$I$227</definedName>
    <definedName name="Subsea_Pod_Cost_Unit_MCn">[6]Assumptions!$I$227</definedName>
    <definedName name="Subsurface_Const_Mgmt" localSheetId="1">[1]Assumptions!$G$230</definedName>
    <definedName name="Subsurface_Const_Mgmt" localSheetId="4">[2]Assumptions!$G$230</definedName>
    <definedName name="Subsurface_Const_Mgmt" localSheetId="3">[3]Assumptions!$G$230</definedName>
    <definedName name="Subsurface_Const_Mgmt" localSheetId="6">[4]Assumptions!$G$230</definedName>
    <definedName name="Subsurface_Const_Mgmt" localSheetId="5">[5]Assumptions!$G$230</definedName>
    <definedName name="Subsurface_Const_Mgmt">[6]Assumptions!$G$230</definedName>
    <definedName name="Subsurface_Const_Mgmt_MCn" localSheetId="1">[1]Assumptions!$I$230</definedName>
    <definedName name="Subsurface_Const_Mgmt_MCn" localSheetId="4">[2]Assumptions!$I$230</definedName>
    <definedName name="Subsurface_Const_Mgmt_MCn" localSheetId="3">[3]Assumptions!$I$230</definedName>
    <definedName name="Subsurface_Const_Mgmt_MCn" localSheetId="6">[4]Assumptions!$I$230</definedName>
    <definedName name="Subsurface_Const_Mgmt_MCn" localSheetId="5">[5]Assumptions!$I$230</definedName>
    <definedName name="Subsurface_Const_Mgmt_MCn">[6]Assumptions!$I$230</definedName>
    <definedName name="Surety_Bond_MCn" localSheetId="1">[1]Assumptions!$I$201</definedName>
    <definedName name="Surety_Bond_MCn" localSheetId="4">[2]Assumptions!$I$201</definedName>
    <definedName name="Surety_Bond_MCn" localSheetId="3">[3]Assumptions!$I$201</definedName>
    <definedName name="Surety_Bond_MCn" localSheetId="6">[4]Assumptions!$I$201</definedName>
    <definedName name="Surety_Bond_MCn" localSheetId="5">[5]Assumptions!$I$201</definedName>
    <definedName name="Surety_Bond_MCn">[6]Assumptions!$I$201</definedName>
    <definedName name="TariffRate" localSheetId="1">[1]Assumptions!$G$256</definedName>
    <definedName name="TariffRate" localSheetId="4">[2]Assumptions!$G$256</definedName>
    <definedName name="TariffRate" localSheetId="3">[3]Assumptions!$G$256</definedName>
    <definedName name="TariffRate" localSheetId="6">[4]Assumptions!$G$256</definedName>
    <definedName name="TariffRate" localSheetId="5">[5]Assumptions!$G$256</definedName>
    <definedName name="TariffRate">[6]Assumptions!$G$256</definedName>
    <definedName name="TariffRate_MCn" localSheetId="1">[1]Assumptions!$I$256</definedName>
    <definedName name="TariffRate_MCn" localSheetId="4">[2]Assumptions!$I$256</definedName>
    <definedName name="TariffRate_MCn" localSheetId="3">[3]Assumptions!$I$256</definedName>
    <definedName name="TariffRate_MCn" localSheetId="6">[4]Assumptions!$I$256</definedName>
    <definedName name="TariffRate_MCn" localSheetId="5">[5]Assumptions!$I$256</definedName>
    <definedName name="TariffRate_MCn">[6]Assumptions!$I$256</definedName>
    <definedName name="TarrifEscalator" localSheetId="1">[1]Assumptions!$G$257</definedName>
    <definedName name="TarrifEscalator" localSheetId="4">[2]Assumptions!$G$257</definedName>
    <definedName name="TarrifEscalator" localSheetId="3">[3]Assumptions!$G$257</definedName>
    <definedName name="TarrifEscalator" localSheetId="6">[4]Assumptions!$G$257</definedName>
    <definedName name="TarrifEscalator" localSheetId="5">[5]Assumptions!$G$257</definedName>
    <definedName name="TarrifEscalator">[6]Assumptions!$G$257</definedName>
    <definedName name="TarrifEscalator_MCn" localSheetId="1">[1]Assumptions!$I$257</definedName>
    <definedName name="TarrifEscalator_MCn" localSheetId="4">[2]Assumptions!$I$257</definedName>
    <definedName name="TarrifEscalator_MCn" localSheetId="3">[3]Assumptions!$I$257</definedName>
    <definedName name="TarrifEscalator_MCn" localSheetId="6">[4]Assumptions!$I$257</definedName>
    <definedName name="TarrifEscalator_MCn" localSheetId="5">[5]Assumptions!$I$257</definedName>
    <definedName name="TarrifEscalator_MCn">[6]Assumptions!$I$257</definedName>
    <definedName name="Time_to_Refit_DC" localSheetId="1">[1]Assumptions!$G$36</definedName>
    <definedName name="Time_to_Refit_DC" localSheetId="4">[2]Assumptions!$G$36</definedName>
    <definedName name="Time_to_Refit_DC" localSheetId="3">[3]Assumptions!$G$36</definedName>
    <definedName name="Time_to_Refit_DC" localSheetId="6">[4]Assumptions!$G$36</definedName>
    <definedName name="Time_to_Refit_DC" localSheetId="5">[5]Assumptions!$G$36</definedName>
    <definedName name="Time_to_Refit_DC">[6]Assumptions!$G$36</definedName>
    <definedName name="Time_to_Refit_GB" localSheetId="1">[1]Assumptions!$H$36</definedName>
    <definedName name="Time_to_Refit_GB" localSheetId="4">[2]Assumptions!$H$36</definedName>
    <definedName name="Time_to_Refit_GB" localSheetId="3">[3]Assumptions!$H$36</definedName>
    <definedName name="Time_to_Refit_GB" localSheetId="6">[4]Assumptions!$H$36</definedName>
    <definedName name="Time_to_Refit_GB" localSheetId="5">[5]Assumptions!$H$36</definedName>
    <definedName name="Time_to_Refit_GB">[6]Assumptions!$H$36</definedName>
    <definedName name="Time_to_Refit_Other" localSheetId="1">[1]Assumptions!#REF!</definedName>
    <definedName name="Time_to_Refit_Other" localSheetId="4">[2]Assumptions!#REF!</definedName>
    <definedName name="Time_to_Refit_Other" localSheetId="3">[3]Assumptions!#REF!</definedName>
    <definedName name="Time_to_Refit_Other" localSheetId="6">[4]Assumptions!#REF!</definedName>
    <definedName name="Time_to_Refit_Other" localSheetId="5">[5]Assumptions!#REF!</definedName>
    <definedName name="Time_to_Refit_Other">[6]Assumptions!#REF!</definedName>
    <definedName name="TimetoRefit" localSheetId="1">'[1]Installed Cost Overview'!$K$20</definedName>
    <definedName name="TimetoRefit" localSheetId="4">'[2]Installed Cost Overview'!$K$20</definedName>
    <definedName name="TimetoRefit" localSheetId="3">'[3]Installed Cost Overview'!$K$20</definedName>
    <definedName name="TimetoRefit" localSheetId="6">'[4]Installed Cost Overview'!$K$20</definedName>
    <definedName name="TimetoRefit" localSheetId="5">'[5]Installed Cost Overview'!$K$20</definedName>
    <definedName name="TimetoRefit">'[6]Installed Cost Overview'!$K$20</definedName>
    <definedName name="Total_Pay" localSheetId="1">'[1]Loan Amortization Schedule'!$F$18:$F$377</definedName>
    <definedName name="Total_Pay" localSheetId="4">'[2]Loan Amortization Schedule'!$F$18:$F$377</definedName>
    <definedName name="Total_Pay" localSheetId="3">'[3]Loan Amortization Schedule'!$F$18:$F$377</definedName>
    <definedName name="Total_Pay" localSheetId="6">'[4]Loan Amortization Schedule'!$F$18:$F$377</definedName>
    <definedName name="Total_Pay" localSheetId="5">'[5]Loan Amortization Schedule'!$F$18:$F$377</definedName>
    <definedName name="Total_Pay">'[6]Loan Amortization Schedule'!$F$18:$F$377</definedName>
    <definedName name="Total_Payment" localSheetId="2">Scheduled_Payment+Extra_Payment</definedName>
    <definedName name="Total_Payment" localSheetId="1">Scheduled_Payment+Extra_Payment</definedName>
    <definedName name="Total_Payment" localSheetId="4">Scheduled_Payment+Extra_Payment</definedName>
    <definedName name="Total_Payment" localSheetId="3">Scheduled_Payment+Extra_Payment</definedName>
    <definedName name="Total_Payment" localSheetId="6">Scheduled_Payment+Extra_Payment</definedName>
    <definedName name="Total_Payment" localSheetId="5">Scheduled_Payment+Extra_Payment</definedName>
    <definedName name="Total_Payment">Scheduled_Payment+Extra_Payment</definedName>
    <definedName name="Trans_to_Deploy" localSheetId="1">[1]Assumptions!$G$123</definedName>
    <definedName name="Trans_to_Deploy" localSheetId="4">[2]Assumptions!$G$123</definedName>
    <definedName name="Trans_to_Deploy" localSheetId="3">[3]Assumptions!$G$123</definedName>
    <definedName name="Trans_to_Deploy" localSheetId="6">[4]Assumptions!$G$123</definedName>
    <definedName name="Trans_to_Deploy" localSheetId="5">[5]Assumptions!$G$123</definedName>
    <definedName name="Trans_to_Deploy">[6]Assumptions!$G$123</definedName>
    <definedName name="Trans_to_Deploy_MCn" localSheetId="1">[1]Assumptions!$I$123</definedName>
    <definedName name="Trans_to_Deploy_MCn" localSheetId="4">[2]Assumptions!$I$123</definedName>
    <definedName name="Trans_to_Deploy_MCn" localSheetId="3">[3]Assumptions!$I$123</definedName>
    <definedName name="Trans_to_Deploy_MCn" localSheetId="6">[4]Assumptions!$I$123</definedName>
    <definedName name="Trans_to_Deploy_MCn" localSheetId="5">[5]Assumptions!$I$123</definedName>
    <definedName name="Trans_to_Deploy_MCn">[6]Assumptions!$I$123</definedName>
    <definedName name="Trunk_Cabling_Cost" localSheetId="1">[1]Assumptions!$G$224</definedName>
    <definedName name="Trunk_Cabling_Cost" localSheetId="4">[2]Assumptions!$G$224</definedName>
    <definedName name="Trunk_Cabling_Cost" localSheetId="3">[3]Assumptions!$G$224</definedName>
    <definedName name="Trunk_Cabling_Cost" localSheetId="6">[4]Assumptions!$G$224</definedName>
    <definedName name="Trunk_Cabling_Cost" localSheetId="5">[5]Assumptions!$G$224</definedName>
    <definedName name="Trunk_Cabling_Cost">[6]Assumptions!$G$224</definedName>
    <definedName name="Trunk_Cabling_Cost_MCn" localSheetId="1">[1]Assumptions!$I$224</definedName>
    <definedName name="Trunk_Cabling_Cost_MCn" localSheetId="4">[2]Assumptions!$I$224</definedName>
    <definedName name="Trunk_Cabling_Cost_MCn" localSheetId="3">[3]Assumptions!$I$224</definedName>
    <definedName name="Trunk_Cabling_Cost_MCn" localSheetId="6">[4]Assumptions!$I$224</definedName>
    <definedName name="Trunk_Cabling_Cost_MCn" localSheetId="5">[5]Assumptions!$I$224</definedName>
    <definedName name="Trunk_Cabling_Cost_MCn">[6]Assumptions!$I$224</definedName>
    <definedName name="Unit_CAPEX_Percent" localSheetId="1">[1]Assumptions!$G$149</definedName>
    <definedName name="Unit_CAPEX_Percent" localSheetId="4">[2]Assumptions!$G$149</definedName>
    <definedName name="Unit_CAPEX_Percent" localSheetId="3">[3]Assumptions!$G$149</definedName>
    <definedName name="Unit_CAPEX_Percent" localSheetId="6">[4]Assumptions!$G$149</definedName>
    <definedName name="Unit_CAPEX_Percent" localSheetId="5">[5]Assumptions!$G$149</definedName>
    <definedName name="Unit_CAPEX_Percent">[6]Assumptions!$G$149</definedName>
    <definedName name="Unit_CAPEX_Percent_MCn" localSheetId="1">[1]Assumptions!$I$149</definedName>
    <definedName name="Unit_CAPEX_Percent_MCn" localSheetId="4">[2]Assumptions!$I$149</definedName>
    <definedName name="Unit_CAPEX_Percent_MCn" localSheetId="3">[3]Assumptions!$I$149</definedName>
    <definedName name="Unit_CAPEX_Percent_MCn" localSheetId="6">[4]Assumptions!$I$149</definedName>
    <definedName name="Unit_CAPEX_Percent_MCn" localSheetId="5">[5]Assumptions!$I$149</definedName>
    <definedName name="Unit_CAPEX_Percent_MCn">[6]Assumptions!$I$149</definedName>
    <definedName name="Unit_Tie_in_Cost" localSheetId="1">[1]Assumptions!$G$126</definedName>
    <definedName name="Unit_Tie_in_Cost" localSheetId="4">[2]Assumptions!$G$126</definedName>
    <definedName name="Unit_Tie_in_Cost" localSheetId="3">[3]Assumptions!$G$126</definedName>
    <definedName name="Unit_Tie_in_Cost" localSheetId="6">[4]Assumptions!$G$126</definedName>
    <definedName name="Unit_Tie_in_Cost" localSheetId="5">[5]Assumptions!$G$126</definedName>
    <definedName name="Unit_Tie_in_Cost">[6]Assumptions!$G$126</definedName>
    <definedName name="Unit_Tie_in_Cost_MCn" localSheetId="1">[1]Assumptions!$I$126</definedName>
    <definedName name="Unit_Tie_in_Cost_MCn" localSheetId="4">[2]Assumptions!$I$126</definedName>
    <definedName name="Unit_Tie_in_Cost_MCn" localSheetId="3">[3]Assumptions!$I$126</definedName>
    <definedName name="Unit_Tie_in_Cost_MCn" localSheetId="6">[4]Assumptions!$I$126</definedName>
    <definedName name="Unit_Tie_in_Cost_MCn" localSheetId="5">[5]Assumptions!$I$126</definedName>
    <definedName name="Unit_Tie_in_Cost_MCn">[6]Assumptions!$I$126</definedName>
    <definedName name="Units_Per_Barge_Yr" localSheetId="1">[1]Assumptions!$G$247</definedName>
    <definedName name="Units_Per_Barge_Yr" localSheetId="4">[2]Assumptions!$G$247</definedName>
    <definedName name="Units_Per_Barge_Yr" localSheetId="3">[3]Assumptions!$G$247</definedName>
    <definedName name="Units_Per_Barge_Yr" localSheetId="6">[4]Assumptions!$G$247</definedName>
    <definedName name="Units_Per_Barge_Yr" localSheetId="5">[5]Assumptions!$G$247</definedName>
    <definedName name="Units_Per_Barge_Yr">[6]Assumptions!$G$247</definedName>
    <definedName name="Use_Cost_Reduction?" localSheetId="1">[1]Assumptions!$G$17</definedName>
    <definedName name="Use_Cost_Reduction?" localSheetId="4">[2]Assumptions!$G$17</definedName>
    <definedName name="Use_Cost_Reduction?" localSheetId="3">[3]Assumptions!$G$17</definedName>
    <definedName name="Use_Cost_Reduction?" localSheetId="6">[4]Assumptions!$G$17</definedName>
    <definedName name="Use_Cost_Reduction?" localSheetId="5">[5]Assumptions!$G$17</definedName>
    <definedName name="Use_Cost_Reduction?">[6]Assumptions!$G$17</definedName>
    <definedName name="Use_Required_Output?" localSheetId="1">[1]Assumptions!$G$19</definedName>
    <definedName name="Use_Required_Output?" localSheetId="4">[2]Assumptions!$G$19</definedName>
    <definedName name="Use_Required_Output?" localSheetId="3">[3]Assumptions!$G$19</definedName>
    <definedName name="Use_Required_Output?" localSheetId="6">[4]Assumptions!$G$19</definedName>
    <definedName name="Use_Required_Output?" localSheetId="5">[5]Assumptions!$G$19</definedName>
    <definedName name="Use_Required_Output?">[6]Assumptions!$G$19</definedName>
    <definedName name="Values_Entered" localSheetId="2">IF(Loan_Amount*Interest_Rate*Loan_Years*Loan_Start&gt;0,1,0)</definedName>
    <definedName name="Values_Entered" localSheetId="1">IF('CBS DDS1-i Stonewall 01-2016'!Loan_Amount*'CBS DDS1-i Stonewall 01-2016'!Interest_Rate*'CBS DDS1-i Stonewall 01-2016'!Loan_Years*'CBS DDS1-i Stonewall 01-2016'!Loan_Start&gt;0,1,0)</definedName>
    <definedName name="Values_Entered" localSheetId="4">IF('CBS DDS1-p Humboldt 01-2016'!Loan_Amount*'CBS DDS1-p Humboldt 01-2016'!Interest_Rate*'CBS DDS1-p Humboldt 01-2016'!Loan_Years*'CBS DDS1-p Humboldt 01-2016'!Loan_Start&gt;0,1,0)</definedName>
    <definedName name="Values_Entered" localSheetId="3">IF('CBS DDS1-p Stonewall 01-2016'!Loan_Amount*'CBS DDS1-p Stonewall 01-2016'!Interest_Rate*'CBS DDS1-p Stonewall 01-2016'!Loan_Years*'CBS DDS1-p Stonewall 01-2016'!Loan_Start&gt;0,1,0)</definedName>
    <definedName name="Values_Entered" localSheetId="6">IF('CBS GS1 Humboldt 01-2016'!Loan_Amount*'CBS GS1 Humboldt 01-2016'!Interest_Rate*'CBS GS1 Humboldt 01-2016'!Loan_Years*'CBS GS1 Humboldt 01-2016'!Loan_Start&gt;0,1,0)</definedName>
    <definedName name="Values_Entered" localSheetId="5">IF('CBS GS1 Stonewall 01-2016'!Loan_Amount*'CBS GS1 Stonewall 01-2016'!Interest_Rate*'CBS GS1 Stonewall 01-2016'!Loan_Years*'CBS GS1 Stonewall 01-2016'!Loan_Start&gt;0,1,0)</definedName>
    <definedName name="Values_Entered">IF(Loan_Amount*Interest_Rate*Loan_Years*Loan_Start&gt;0,1,0)</definedName>
    <definedName name="Visual_Insp_Cost" localSheetId="1">[1]Assumptions!$G$158</definedName>
    <definedName name="Visual_Insp_Cost" localSheetId="4">[2]Assumptions!$G$158</definedName>
    <definedName name="Visual_Insp_Cost" localSheetId="3">[3]Assumptions!$G$158</definedName>
    <definedName name="Visual_Insp_Cost" localSheetId="6">[4]Assumptions!$G$158</definedName>
    <definedName name="Visual_Insp_Cost" localSheetId="5">[5]Assumptions!$G$158</definedName>
    <definedName name="Visual_Insp_Cost">[6]Assumptions!$G$158</definedName>
    <definedName name="Visual_Insp_Cost_MCn" localSheetId="1">[1]Assumptions!$I$158</definedName>
    <definedName name="Visual_Insp_Cost_MCn" localSheetId="4">[2]Assumptions!$I$158</definedName>
    <definedName name="Visual_Insp_Cost_MCn" localSheetId="3">[3]Assumptions!$I$158</definedName>
    <definedName name="Visual_Insp_Cost_MCn" localSheetId="6">[4]Assumptions!$I$158</definedName>
    <definedName name="Visual_Insp_Cost_MCn" localSheetId="5">[5]Assumptions!$I$158</definedName>
    <definedName name="Visual_Insp_Cost_MCn">[6]Assumptions!$I$158</definedName>
    <definedName name="Visual_Insp_Days_M1" localSheetId="1">[1]Assumptions!$G$156</definedName>
    <definedName name="Visual_Insp_Days_M1" localSheetId="4">[2]Assumptions!$G$156</definedName>
    <definedName name="Visual_Insp_Days_M1" localSheetId="3">[3]Assumptions!$G$156</definedName>
    <definedName name="Visual_Insp_Days_M1" localSheetId="6">[4]Assumptions!$G$156</definedName>
    <definedName name="Visual_Insp_Days_M1" localSheetId="5">[5]Assumptions!$G$156</definedName>
    <definedName name="Visual_Insp_Days_M1">[6]Assumptions!$G$156</definedName>
    <definedName name="Visual_Insp_Days_Mn" localSheetId="1">[1]Assumptions!$I$156</definedName>
    <definedName name="Visual_Insp_Days_Mn" localSheetId="4">[2]Assumptions!$I$156</definedName>
    <definedName name="Visual_Insp_Days_Mn" localSheetId="3">[3]Assumptions!$I$156</definedName>
    <definedName name="Visual_Insp_Days_Mn" localSheetId="6">[4]Assumptions!$I$156</definedName>
    <definedName name="Visual_Insp_Days_Mn" localSheetId="5">[5]Assumptions!$I$156</definedName>
    <definedName name="Visual_Insp_Days_Mn">[6]Assumptions!$I$156</definedName>
    <definedName name="Visual_Insp_Lab_M1" localSheetId="1">[1]Assumptions!$G$155</definedName>
    <definedName name="Visual_Insp_Lab_M1" localSheetId="4">[2]Assumptions!$G$155</definedName>
    <definedName name="Visual_Insp_Lab_M1" localSheetId="3">[3]Assumptions!$G$155</definedName>
    <definedName name="Visual_Insp_Lab_M1" localSheetId="6">[4]Assumptions!$G$155</definedName>
    <definedName name="Visual_Insp_Lab_M1" localSheetId="5">[5]Assumptions!$G$155</definedName>
    <definedName name="Visual_Insp_Lab_M1">[6]Assumptions!$G$155</definedName>
    <definedName name="Visual_Insp_Lab_Mn" localSheetId="1">[1]Assumptions!$I$155</definedName>
    <definedName name="Visual_Insp_Lab_Mn" localSheetId="4">[2]Assumptions!$I$155</definedName>
    <definedName name="Visual_Insp_Lab_Mn" localSheetId="3">[3]Assumptions!$I$155</definedName>
    <definedName name="Visual_Insp_Lab_Mn" localSheetId="6">[4]Assumptions!$I$155</definedName>
    <definedName name="Visual_Insp_Lab_Mn" localSheetId="5">[5]Assumptions!$I$155</definedName>
    <definedName name="Visual_Insp_Lab_Mn">[6]Assumptions!$I$155</definedName>
    <definedName name="Visual_Insp_Trips_M1" localSheetId="1">[1]Assumptions!$G$157</definedName>
    <definedName name="Visual_Insp_Trips_M1" localSheetId="4">[2]Assumptions!$G$157</definedName>
    <definedName name="Visual_Insp_Trips_M1" localSheetId="3">[3]Assumptions!$G$157</definedName>
    <definedName name="Visual_Insp_Trips_M1" localSheetId="6">[4]Assumptions!$G$157</definedName>
    <definedName name="Visual_Insp_Trips_M1" localSheetId="5">[5]Assumptions!$G$157</definedName>
    <definedName name="Visual_Insp_Trips_M1">[6]Assumptions!$G$157</definedName>
    <definedName name="Visual_Insp_Trips_Mn" localSheetId="1">[1]Assumptions!$I$157</definedName>
    <definedName name="Visual_Insp_Trips_Mn" localSheetId="4">[2]Assumptions!$I$157</definedName>
    <definedName name="Visual_Insp_Trips_Mn" localSheetId="3">[3]Assumptions!$I$157</definedName>
    <definedName name="Visual_Insp_Trips_Mn" localSheetId="6">[4]Assumptions!$I$157</definedName>
    <definedName name="Visual_Insp_Trips_Mn" localSheetId="5">[5]Assumptions!$I$157</definedName>
    <definedName name="Visual_Insp_Trips_Mn">[6]Assumptions!$I$157</definedName>
    <definedName name="Visual_Insp_Vsl_M1" localSheetId="1">[1]Assumptions!$G$154</definedName>
    <definedName name="Visual_Insp_Vsl_M1" localSheetId="4">[2]Assumptions!$G$154</definedName>
    <definedName name="Visual_Insp_Vsl_M1" localSheetId="3">[3]Assumptions!$G$154</definedName>
    <definedName name="Visual_Insp_Vsl_M1" localSheetId="6">[4]Assumptions!$G$154</definedName>
    <definedName name="Visual_Insp_Vsl_M1" localSheetId="5">[5]Assumptions!$G$154</definedName>
    <definedName name="Visual_Insp_Vsl_M1">[6]Assumptions!$G$154</definedName>
    <definedName name="Visual_Insp_Vsl_Mn" localSheetId="1">[1]Assumptions!$I$154</definedName>
    <definedName name="Visual_Insp_Vsl_Mn" localSheetId="4">[2]Assumptions!$I$154</definedName>
    <definedName name="Visual_Insp_Vsl_Mn" localSheetId="3">[3]Assumptions!$I$154</definedName>
    <definedName name="Visual_Insp_Vsl_Mn" localSheetId="6">[4]Assumptions!$I$154</definedName>
    <definedName name="Visual_Insp_Vsl_Mn" localSheetId="5">[5]Assumptions!$I$154</definedName>
    <definedName name="Visual_Insp_Vsl_Mn">[6]Assumptions!$I$154</definedName>
    <definedName name="Vsl_Cost_MCn" localSheetId="1">[1]Assumptions!$I$115</definedName>
    <definedName name="Vsl_Cost_MCn" localSheetId="4">[2]Assumptions!$I$115</definedName>
    <definedName name="Vsl_Cost_MCn" localSheetId="3">[3]Assumptions!$I$115</definedName>
    <definedName name="Vsl_Cost_MCn" localSheetId="6">[4]Assumptions!$I$115</definedName>
    <definedName name="Vsl_Cost_MCn" localSheetId="5">[5]Assumptions!$I$115</definedName>
    <definedName name="Vsl_Cost_MCn">[6]Assumptions!$I$115</definedName>
    <definedName name="Waterside_Assembly_Facility_Cost" localSheetId="1">[1]Assumptions!$G$110</definedName>
    <definedName name="Waterside_Assembly_Facility_Cost" localSheetId="4">[2]Assumptions!$G$110</definedName>
    <definedName name="Waterside_Assembly_Facility_Cost" localSheetId="3">[3]Assumptions!$G$110</definedName>
    <definedName name="Waterside_Assembly_Facility_Cost" localSheetId="6">[4]Assumptions!$G$110</definedName>
    <definedName name="Waterside_Assembly_Facility_Cost" localSheetId="5">[5]Assumptions!$G$110</definedName>
    <definedName name="Waterside_Assembly_Facility_Cost">[6]Assumptions!$G$110</definedName>
    <definedName name="Waterside_Assembly_Facility_Cost_Comm" localSheetId="1">[1]Assumptions!$I$110</definedName>
    <definedName name="Waterside_Assembly_Facility_Cost_Comm" localSheetId="4">[2]Assumptions!$I$110</definedName>
    <definedName name="Waterside_Assembly_Facility_Cost_Comm" localSheetId="3">[3]Assumptions!$I$110</definedName>
    <definedName name="Waterside_Assembly_Facility_Cost_Comm" localSheetId="6">[4]Assumptions!$I$110</definedName>
    <definedName name="Waterside_Assembly_Facility_Cost_Comm" localSheetId="5">[5]Assumptions!$I$110</definedName>
    <definedName name="Waterside_Assembly_Facility_Cost_Comm">[6]Assumptions!$I$110</definedName>
    <definedName name="WEC_Construction_Start_Yr" localSheetId="1">[1]Assumptions!$G$245</definedName>
    <definedName name="WEC_Construction_Start_Yr" localSheetId="4">[2]Assumptions!$G$245</definedName>
    <definedName name="WEC_Construction_Start_Yr" localSheetId="3">[3]Assumptions!$G$245</definedName>
    <definedName name="WEC_Construction_Start_Yr" localSheetId="6">[4]Assumptions!$G$245</definedName>
    <definedName name="WEC_Construction_Start_Yr" localSheetId="5">[5]Assumptions!$G$245</definedName>
    <definedName name="WEC_Construction_Start_Yr">[6]Assumptions!$G$245</definedName>
    <definedName name="WEC_Construction_Start_Yr_MCn" localSheetId="1">[1]Assumptions!$I$245</definedName>
    <definedName name="WEC_Construction_Start_Yr_MCn" localSheetId="4">[2]Assumptions!$I$245</definedName>
    <definedName name="WEC_Construction_Start_Yr_MCn" localSheetId="3">[3]Assumptions!$I$245</definedName>
    <definedName name="WEC_Construction_Start_Yr_MCn" localSheetId="6">[4]Assumptions!$I$245</definedName>
    <definedName name="WEC_Construction_Start_Yr_MCn" localSheetId="5">[5]Assumptions!$I$245</definedName>
    <definedName name="WEC_Construction_Start_Yr_MCn">[6]Assumptions!$I$245</definedName>
    <definedName name="Years_to_Deploy" localSheetId="1">[1]Assumptions!$G$106</definedName>
    <definedName name="Years_to_Deploy" localSheetId="4">[2]Assumptions!$G$106</definedName>
    <definedName name="Years_to_Deploy" localSheetId="3">[3]Assumptions!$G$106</definedName>
    <definedName name="Years_to_Deploy" localSheetId="6">[4]Assumptions!$G$106</definedName>
    <definedName name="Years_to_Deploy" localSheetId="5">[5]Assumptions!$G$106</definedName>
    <definedName name="Years_to_Deploy">[6]Assumptions!$G$106</definedName>
    <definedName name="Years_to_Deploy_MCn" localSheetId="1">[1]Assumptions!$I$106</definedName>
    <definedName name="Years_to_Deploy_MCn" localSheetId="4">[2]Assumptions!$I$106</definedName>
    <definedName name="Years_to_Deploy_MCn" localSheetId="3">[3]Assumptions!$I$106</definedName>
    <definedName name="Years_to_Deploy_MCn" localSheetId="6">[4]Assumptions!$I$106</definedName>
    <definedName name="Years_to_Deploy_MCn" localSheetId="5">[5]Assumptions!$I$106</definedName>
    <definedName name="Years_to_Deploy_MCn">[6]Assumptions!$I$106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9" l="1"/>
  <c r="D304" i="9"/>
  <c r="D303" i="9" s="1"/>
  <c r="D294" i="9"/>
  <c r="D293" i="9" s="1"/>
  <c r="D265" i="9"/>
  <c r="D262" i="9" s="1"/>
  <c r="D261" i="9"/>
  <c r="D260" i="9"/>
  <c r="D259" i="9"/>
  <c r="D231" i="9"/>
  <c r="D225" i="9"/>
  <c r="D201" i="9"/>
  <c r="D197" i="9"/>
  <c r="D196" i="9" s="1"/>
  <c r="D184" i="9"/>
  <c r="D183" i="9"/>
  <c r="D164" i="9"/>
  <c r="D116" i="9"/>
  <c r="D101" i="9"/>
  <c r="D100" i="9" s="1"/>
  <c r="D88" i="9"/>
  <c r="D57" i="9"/>
  <c r="D54" i="9"/>
  <c r="D49" i="9"/>
  <c r="D43" i="9"/>
  <c r="D40" i="9"/>
  <c r="D38" i="9"/>
  <c r="D26" i="9"/>
  <c r="D25" i="9" s="1"/>
  <c r="D22" i="9"/>
  <c r="D21" i="9"/>
  <c r="D19" i="9"/>
  <c r="D18" i="9"/>
  <c r="D16" i="9"/>
  <c r="D14" i="9"/>
  <c r="D13" i="9"/>
  <c r="D12" i="9"/>
  <c r="D10" i="9"/>
  <c r="D11" i="9" l="1"/>
  <c r="D99" i="9"/>
  <c r="D37" i="9"/>
  <c r="D36" i="9" s="1"/>
  <c r="D291" i="9"/>
  <c r="D23" i="9"/>
  <c r="D56" i="9"/>
  <c r="D15" i="9"/>
  <c r="D8" i="9" s="1"/>
  <c r="D7" i="9" s="1"/>
  <c r="D6" i="9" s="1"/>
  <c r="D258" i="9"/>
  <c r="D304" i="8"/>
  <c r="D303" i="8" s="1"/>
  <c r="D294" i="8"/>
  <c r="D293" i="8" s="1"/>
  <c r="D265" i="8"/>
  <c r="D262" i="8" s="1"/>
  <c r="D261" i="8"/>
  <c r="D260" i="8"/>
  <c r="D259" i="8"/>
  <c r="D231" i="8"/>
  <c r="D225" i="8"/>
  <c r="D201" i="8"/>
  <c r="D197" i="8"/>
  <c r="D184" i="8"/>
  <c r="D183" i="8"/>
  <c r="D164" i="8"/>
  <c r="D116" i="8"/>
  <c r="D101" i="8"/>
  <c r="D100" i="8" s="1"/>
  <c r="D88" i="8"/>
  <c r="D57" i="8"/>
  <c r="D54" i="8"/>
  <c r="D49" i="8"/>
  <c r="D43" i="8"/>
  <c r="D40" i="8"/>
  <c r="D38" i="8"/>
  <c r="D26" i="8"/>
  <c r="D25" i="8"/>
  <c r="D22" i="8"/>
  <c r="D21" i="8"/>
  <c r="D19" i="8"/>
  <c r="D18" i="8"/>
  <c r="D16" i="8"/>
  <c r="D14" i="8"/>
  <c r="D13" i="8"/>
  <c r="D12" i="8"/>
  <c r="D10" i="8"/>
  <c r="D9" i="8"/>
  <c r="D304" i="7"/>
  <c r="D303" i="7" s="1"/>
  <c r="D294" i="7"/>
  <c r="D293" i="7" s="1"/>
  <c r="D291" i="7" s="1"/>
  <c r="D265" i="7"/>
  <c r="D262" i="7" s="1"/>
  <c r="D261" i="7"/>
  <c r="D260" i="7"/>
  <c r="D259" i="7"/>
  <c r="D231" i="7"/>
  <c r="D225" i="7"/>
  <c r="D201" i="7"/>
  <c r="D197" i="7"/>
  <c r="D196" i="7" s="1"/>
  <c r="D184" i="7"/>
  <c r="D183" i="7"/>
  <c r="D164" i="7"/>
  <c r="D116" i="7"/>
  <c r="D101" i="7"/>
  <c r="D100" i="7" s="1"/>
  <c r="D88" i="7"/>
  <c r="D57" i="7"/>
  <c r="D54" i="7"/>
  <c r="D49" i="7"/>
  <c r="D43" i="7"/>
  <c r="D40" i="7"/>
  <c r="D38" i="7"/>
  <c r="D26" i="7"/>
  <c r="D25" i="7" s="1"/>
  <c r="D22" i="7"/>
  <c r="D21" i="7"/>
  <c r="D19" i="7"/>
  <c r="D18" i="7"/>
  <c r="D16" i="7"/>
  <c r="D14" i="7"/>
  <c r="D13" i="7"/>
  <c r="D12" i="7"/>
  <c r="D10" i="7"/>
  <c r="D9" i="7"/>
  <c r="D304" i="6"/>
  <c r="D303" i="6" s="1"/>
  <c r="D294" i="6"/>
  <c r="D293" i="6" s="1"/>
  <c r="D265" i="6"/>
  <c r="D262" i="6" s="1"/>
  <c r="D261" i="6"/>
  <c r="D260" i="6"/>
  <c r="D259" i="6"/>
  <c r="D231" i="6"/>
  <c r="D225" i="6"/>
  <c r="D201" i="6"/>
  <c r="D197" i="6"/>
  <c r="D184" i="6"/>
  <c r="D183" i="6"/>
  <c r="D164" i="6"/>
  <c r="D116" i="6"/>
  <c r="D101" i="6"/>
  <c r="D100" i="6" s="1"/>
  <c r="D88" i="6"/>
  <c r="D57" i="6"/>
  <c r="D54" i="6"/>
  <c r="D49" i="6"/>
  <c r="D43" i="6"/>
  <c r="D40" i="6"/>
  <c r="D38" i="6"/>
  <c r="D26" i="6"/>
  <c r="D25" i="6" s="1"/>
  <c r="D22" i="6"/>
  <c r="D21" i="6"/>
  <c r="D19" i="6"/>
  <c r="D18" i="6"/>
  <c r="D16" i="6"/>
  <c r="D14" i="6"/>
  <c r="D13" i="6"/>
  <c r="D12" i="6"/>
  <c r="D10" i="6"/>
  <c r="D9" i="6"/>
  <c r="D304" i="5"/>
  <c r="D303" i="5" s="1"/>
  <c r="D294" i="5"/>
  <c r="D293" i="5" s="1"/>
  <c r="D265" i="5"/>
  <c r="D262" i="5" s="1"/>
  <c r="D261" i="5"/>
  <c r="D260" i="5"/>
  <c r="D259" i="5"/>
  <c r="D231" i="5"/>
  <c r="D225" i="5"/>
  <c r="D201" i="5"/>
  <c r="D197" i="5"/>
  <c r="D184" i="5"/>
  <c r="D183" i="5"/>
  <c r="D164" i="5"/>
  <c r="D116" i="5"/>
  <c r="D101" i="5"/>
  <c r="D100" i="5" s="1"/>
  <c r="D88" i="5"/>
  <c r="D57" i="5"/>
  <c r="D54" i="5"/>
  <c r="D49" i="5"/>
  <c r="D43" i="5"/>
  <c r="D40" i="5"/>
  <c r="D38" i="5"/>
  <c r="D26" i="5"/>
  <c r="D25" i="5" s="1"/>
  <c r="D22" i="5"/>
  <c r="D21" i="5"/>
  <c r="D19" i="5"/>
  <c r="D18" i="5"/>
  <c r="D16" i="5"/>
  <c r="D14" i="5"/>
  <c r="D13" i="5"/>
  <c r="D12" i="5"/>
  <c r="D10" i="5"/>
  <c r="D9" i="5"/>
  <c r="D304" i="4"/>
  <c r="D303" i="4" s="1"/>
  <c r="D294" i="4"/>
  <c r="D293" i="4" s="1"/>
  <c r="D265" i="4"/>
  <c r="D262" i="4" s="1"/>
  <c r="D261" i="4"/>
  <c r="D260" i="4"/>
  <c r="D259" i="4"/>
  <c r="D231" i="4"/>
  <c r="D225" i="4"/>
  <c r="D201" i="4"/>
  <c r="D197" i="4"/>
  <c r="D184" i="4"/>
  <c r="D183" i="4"/>
  <c r="D164" i="4"/>
  <c r="D116" i="4"/>
  <c r="D101" i="4"/>
  <c r="D100" i="4" s="1"/>
  <c r="D88" i="4"/>
  <c r="D57" i="4"/>
  <c r="D54" i="4"/>
  <c r="D49" i="4"/>
  <c r="D43" i="4"/>
  <c r="D40" i="4"/>
  <c r="D38" i="4"/>
  <c r="D26" i="4"/>
  <c r="D25" i="4" s="1"/>
  <c r="D22" i="4"/>
  <c r="D21" i="4"/>
  <c r="D19" i="4"/>
  <c r="D18" i="4"/>
  <c r="D16" i="4"/>
  <c r="D14" i="4"/>
  <c r="D13" i="4"/>
  <c r="D12" i="4"/>
  <c r="D10" i="4"/>
  <c r="D9" i="4"/>
  <c r="D99" i="8" l="1"/>
  <c r="D291" i="8"/>
  <c r="D196" i="8"/>
  <c r="D11" i="7"/>
  <c r="D99" i="7"/>
  <c r="D15" i="7"/>
  <c r="D8" i="7" s="1"/>
  <c r="D37" i="8"/>
  <c r="D36" i="8" s="1"/>
  <c r="D23" i="8" s="1"/>
  <c r="D291" i="6"/>
  <c r="D11" i="8"/>
  <c r="D196" i="6"/>
  <c r="D15" i="8"/>
  <c r="D258" i="8"/>
  <c r="D291" i="5"/>
  <c r="D15" i="6"/>
  <c r="D56" i="7"/>
  <c r="D258" i="7"/>
  <c r="D37" i="7"/>
  <c r="D36" i="7" s="1"/>
  <c r="D23" i="7" s="1"/>
  <c r="D15" i="5"/>
  <c r="D37" i="6"/>
  <c r="D36" i="6" s="1"/>
  <c r="D23" i="6" s="1"/>
  <c r="D258" i="6"/>
  <c r="D99" i="5"/>
  <c r="D196" i="5"/>
  <c r="D37" i="5"/>
  <c r="D36" i="5" s="1"/>
  <c r="D23" i="5" s="1"/>
  <c r="D258" i="5"/>
  <c r="D11" i="6"/>
  <c r="D99" i="6"/>
  <c r="D56" i="6" s="1"/>
  <c r="D11" i="5"/>
  <c r="D99" i="4"/>
  <c r="D11" i="4"/>
  <c r="D15" i="4"/>
  <c r="D196" i="4"/>
  <c r="D56" i="4" s="1"/>
  <c r="D291" i="4"/>
  <c r="D37" i="4"/>
  <c r="D36" i="4" s="1"/>
  <c r="D23" i="4" s="1"/>
  <c r="D258" i="4"/>
  <c r="D56" i="8" l="1"/>
  <c r="D8" i="8"/>
  <c r="D7" i="8" s="1"/>
  <c r="D7" i="7"/>
  <c r="D6" i="7" s="1"/>
  <c r="D56" i="5"/>
  <c r="D8" i="6"/>
  <c r="D7" i="6" s="1"/>
  <c r="D6" i="6" s="1"/>
  <c r="D8" i="5"/>
  <c r="D7" i="5" s="1"/>
  <c r="D8" i="4"/>
  <c r="D7" i="4" s="1"/>
  <c r="D6" i="4" s="1"/>
  <c r="D6" i="8" l="1"/>
  <c r="D6" i="5"/>
  <c r="D274" i="4"/>
  <c r="D274" i="6" l="1"/>
  <c r="D274" i="8" l="1"/>
  <c r="D274" i="5"/>
  <c r="D279" i="5" l="1"/>
  <c r="D270" i="5" s="1"/>
  <c r="D269" i="5" s="1"/>
  <c r="D279" i="6" l="1"/>
  <c r="D270" i="6" s="1"/>
  <c r="D269" i="6" s="1"/>
  <c r="D279" i="4" l="1"/>
  <c r="D270" i="4" s="1"/>
  <c r="D269" i="4" s="1"/>
  <c r="D279" i="8" l="1"/>
  <c r="D270" i="8" s="1"/>
  <c r="D269" i="8" s="1"/>
  <c r="D274" i="7" l="1"/>
  <c r="D274" i="9"/>
  <c r="D279" i="7" l="1"/>
  <c r="D270" i="7" s="1"/>
  <c r="D269" i="7" s="1"/>
  <c r="D279" i="9" l="1"/>
  <c r="D270" i="9" s="1"/>
  <c r="D269" i="9" s="1"/>
</calcChain>
</file>

<file path=xl/sharedStrings.xml><?xml version="1.0" encoding="utf-8"?>
<sst xmlns="http://schemas.openxmlformats.org/spreadsheetml/2006/main" count="5527" uniqueCount="870">
  <si>
    <t>“Protected Rights Data. Use, reproduction, or disclosure is subject to the restrictions in Award No. DE-EE0006399 with the U.S. Department of Energy.”</t>
  </si>
  <si>
    <t>Liquid financial instrument set up to respond to "known unknown" costs that arise during maintenance.</t>
  </si>
  <si>
    <t xml:space="preserve">            Unscheduled Maintenance Contingency</t>
  </si>
  <si>
    <t>2.2.3.3</t>
  </si>
  <si>
    <t>Inspections of switchgear, transformers and any connections.</t>
  </si>
  <si>
    <t xml:space="preserve">               Onshore Electric Infrastructure</t>
  </si>
  <si>
    <t>2.2.3.2.4</t>
  </si>
  <si>
    <t>Inspection of DC convertor equipment and filtering equipment.</t>
  </si>
  <si>
    <t xml:space="preserve">               Direct Current (DC) Convertor Inspection</t>
  </si>
  <si>
    <t>2.2.3.2.3</t>
  </si>
  <si>
    <t>Inspections of switchgears, transformers and back-up power supply.</t>
  </si>
  <si>
    <t xml:space="preserve">                Electrical Transforming Equipment Inspection</t>
  </si>
  <si>
    <t>2.2.3.2.2</t>
  </si>
  <si>
    <t xml:space="preserve">Inspections covering above water and under-water aspects of the substructure and foundation as well as the integrity of the cathodic protection system maintenance. </t>
  </si>
  <si>
    <t xml:space="preserve">                Substructure &amp; Foundation Inspections</t>
  </si>
  <si>
    <t>2.2.3.2.1</t>
  </si>
  <si>
    <t>Unplanned maintenance activities for balance of system.</t>
  </si>
  <si>
    <t xml:space="preserve">            Balance of System (BOS) Unscheduled Maintenance</t>
  </si>
  <si>
    <t>2.2.3.2</t>
  </si>
  <si>
    <t>Unplanned maintenance activities to the power conversion chain.</t>
  </si>
  <si>
    <t xml:space="preserve">                Power Conversion Chain (PCC) Unscheduled Maintenance</t>
  </si>
  <si>
    <t>2.2.3.1.2</t>
  </si>
  <si>
    <t>Unplanned maintenance activities to the structural assembly.</t>
  </si>
  <si>
    <t xml:space="preserve">                Structural Assembly Unscheduled Maintenance</t>
  </si>
  <si>
    <t>2.2.3.1.1</t>
  </si>
  <si>
    <t>Unplanned maintenance activities for marine energy converter systems.</t>
  </si>
  <si>
    <t xml:space="preserve">            Marine Energy Converter Unscheduled Maintenance</t>
  </si>
  <si>
    <t>2.2.3.1</t>
  </si>
  <si>
    <t>Interventions and other activities to respond to random failures. Costs include equipment and  vessels, labor, replacement parts, and consumables. Also known as corrective maintenance.</t>
  </si>
  <si>
    <t xml:space="preserve">        Unscheduled Maintenance</t>
  </si>
  <si>
    <t>2.2.3</t>
  </si>
  <si>
    <t>2.2.2.2.5</t>
  </si>
  <si>
    <t>2.2.2.2.4</t>
  </si>
  <si>
    <t>2.2.2.2.3</t>
  </si>
  <si>
    <t>2.2.2.2.2</t>
  </si>
  <si>
    <t xml:space="preserve">Surveys of array and export cable routes to ensure coverage and determine cable burial depth. </t>
  </si>
  <si>
    <t xml:space="preserve">                Regular Cable Surveys</t>
  </si>
  <si>
    <t>2.2.2.2.1</t>
  </si>
  <si>
    <t>Planned maintenance activities for balance of system.</t>
  </si>
  <si>
    <t xml:space="preserve">            Balance of System (BOS) Scheduled Maintenance</t>
  </si>
  <si>
    <t>2.2.2.2</t>
  </si>
  <si>
    <t>Planned maintenance activities to the power conversion chain.</t>
  </si>
  <si>
    <t xml:space="preserve">                Power Conversion Chain (PCC) Scheduled Maintenance</t>
  </si>
  <si>
    <t>2.2.2.1.2</t>
  </si>
  <si>
    <t>Planned maintenance activities to the structural assembly.</t>
  </si>
  <si>
    <t xml:space="preserve">                Structural Assembly Scheduled Maintenance</t>
  </si>
  <si>
    <t>2.2.2.1.1</t>
  </si>
  <si>
    <t>Planned maintenance activities for marine energy converter systems.</t>
  </si>
  <si>
    <t xml:space="preserve">            Marine Energy Converter Scheduled Maintenance</t>
  </si>
  <si>
    <t>2.2.2.1</t>
  </si>
  <si>
    <t>Planned and routine activities to ensure that marine energy converters, substructures, and all related systems are operating correctly, at optimal efficiency, and to minimize unscheduled breakdowns/downtime, includes cost of vessels, labor, equipment, spare parts and consumables. Sometimes referred to as preventative maintenance.</t>
  </si>
  <si>
    <t xml:space="preserve">        Scheduled Maintenance</t>
  </si>
  <si>
    <t>2.2.2</t>
  </si>
  <si>
    <t>Annualized cost of a contract, generally between the owner and marine energy converter OEM or Third Party, to maintain the water power project at a guaranteed level of availability for a defined period, will likely replace scheduled and unscheduled maintenance categories below for duration of contract</t>
  </si>
  <si>
    <t xml:space="preserve">        Long Term Service Agreement</t>
  </si>
  <si>
    <t>2.2.1</t>
  </si>
  <si>
    <t>Vessel, labor, and equipment costs of operations for the project.</t>
  </si>
  <si>
    <t xml:space="preserve">    Maintenance</t>
  </si>
  <si>
    <t>Legal support, external consultants, accounting, etc., during operation.</t>
  </si>
  <si>
    <t xml:space="preserve">            Professional Advisory Services</t>
  </si>
  <si>
    <t>2.1.4.10</t>
  </si>
  <si>
    <t>Any margin earned by an independent operations management company.</t>
  </si>
  <si>
    <t xml:space="preserve">            Operating Margin</t>
  </si>
  <si>
    <t>2.1.4.9</t>
  </si>
  <si>
    <t>Monitoring of SCADA data from marine energy converter components to optimize performance and identify component faults.</t>
  </si>
  <si>
    <t xml:space="preserve">            Condition Monitoring</t>
  </si>
  <si>
    <t>2.1.4.8</t>
  </si>
  <si>
    <t>Coordination of port equipment, vessels, and personnel to carry out maintenance and inspections of generation and transmission equipment.</t>
  </si>
  <si>
    <t xml:space="preserve">            Marine Management</t>
  </si>
  <si>
    <t>2.1.4.7</t>
  </si>
  <si>
    <t>Daily 96 hour forecast of metocean conditions used to plan maintenance visits and project power production.</t>
  </si>
  <si>
    <t xml:space="preserve">            Weather Forecasting</t>
  </si>
  <si>
    <t>2.1.4.6</t>
  </si>
  <si>
    <t>Charges for power drawn from the grid by the marine hydrokinetic project (e.g., marine energy converter, substation) during operation.</t>
  </si>
  <si>
    <t xml:space="preserve">            Marine Energy Converter Power Consumption</t>
  </si>
  <si>
    <t>2.1.4.5</t>
  </si>
  <si>
    <r>
      <t xml:space="preserve">Includes financial reporting, public relations, procurement, parts and stock management, </t>
    </r>
    <r>
      <rPr>
        <sz val="11"/>
        <rFont val="Calibri"/>
        <family val="2"/>
      </rPr>
      <t>Health, Safety, and Environment (HS&amp;E) management</t>
    </r>
    <r>
      <rPr>
        <sz val="11"/>
        <color indexed="8"/>
        <rFont val="Calibri"/>
        <family val="2"/>
      </rPr>
      <t>, training, subcontracts and general administration.</t>
    </r>
  </si>
  <si>
    <t xml:space="preserve">            Sales, General, &amp; Administrative</t>
  </si>
  <si>
    <t>2.1.4.4</t>
  </si>
  <si>
    <t>Lease payments for operating equipment held by the project to support operations (e.g., cranes, fork trucks).</t>
  </si>
  <si>
    <t xml:space="preserve">             Operating Equipment</t>
  </si>
  <si>
    <t>2.1.4.3</t>
  </si>
  <si>
    <t>Co-located offices, parts store and quayside facility,  helicopter facilities, etc.</t>
  </si>
  <si>
    <t xml:space="preserve">             Operating Facilities</t>
  </si>
  <si>
    <t>2.1.4.2</t>
  </si>
  <si>
    <t>Efforts to forecast, sell, and dispatch power generated by the facility.</t>
  </si>
  <si>
    <t xml:space="preserve">             Generation Planning and Integration</t>
  </si>
  <si>
    <t>2.1.4.1</t>
  </si>
  <si>
    <t>Activities necessary to forecast, dispatch, sell, and manage the production of power from the plant.  Includes both on-site and off-site personnel, software, and equipment to coordinate high voltage equipment, switching, port activities, marine activities, weather forecasting.</t>
  </si>
  <si>
    <t xml:space="preserve">        Operations, Management, and General Administration</t>
  </si>
  <si>
    <t>2.1.4</t>
  </si>
  <si>
    <t>**NOTE: 20 year average. No adjustment for time value of money.</t>
  </si>
  <si>
    <t>Insurance policies held by project company or operations manager during operational period.</t>
  </si>
  <si>
    <t xml:space="preserve">        Insurance</t>
  </si>
  <si>
    <t>2.1.3</t>
  </si>
  <si>
    <t>Fees paid to Federal Energy Regulatory Commission (FERC) during operations.</t>
  </si>
  <si>
    <t xml:space="preserve">            Federal Energy Regulatory Commission (FERC) Fees</t>
  </si>
  <si>
    <t>2.1.2.4</t>
  </si>
  <si>
    <t>Any payments to Transmissions Systems Operators or Transmission Asset Owners for rights to transport generated power.</t>
  </si>
  <si>
    <t xml:space="preserve">            Transmission Charges/Rights</t>
  </si>
  <si>
    <t>2.1.2.3</t>
  </si>
  <si>
    <t>Payments to land owners for rights to operate transmission lines, onshore substation, or other facilities.</t>
  </si>
  <si>
    <t xml:space="preserve">            Onshore land-lease</t>
  </si>
  <si>
    <t>2.1.2.2</t>
  </si>
  <si>
    <t>Payments to the state or federal regulatory authorities for rights to operate marine energy converter project on publically owned seabed or lakebed.</t>
  </si>
  <si>
    <t xml:space="preserve">            Submerged land-lease</t>
  </si>
  <si>
    <t>2.1.2.1</t>
  </si>
  <si>
    <t>Ongoing payments, including but not limited to: payments to regulatory body for permission to operate at project site (terms defined within lease); payments to Transmissions Systems Operators or Transmission Asset Owners for rights to transport generated power.</t>
  </si>
  <si>
    <t xml:space="preserve">        Annual Leases/Fees/Costs of Doing Business</t>
  </si>
  <si>
    <t>2.1.2</t>
  </si>
  <si>
    <t>Coordination and monitoring to ensure compliance with environmental requirement during operations. Includes post-construction survey activities.</t>
  </si>
  <si>
    <t xml:space="preserve">            Environmental Monitoring</t>
  </si>
  <si>
    <t>2.1.1.2</t>
  </si>
  <si>
    <t>Coordination and monitoring to ensure compliance with health and safety requirements during operations.</t>
  </si>
  <si>
    <t xml:space="preserve">            Health, Safety Monitoring</t>
  </si>
  <si>
    <t>2.1.1.1</t>
  </si>
  <si>
    <t>Coordination and monitoring to ensure compliance with health, safety, and environmental (HSE) requirements during construction.</t>
  </si>
  <si>
    <t xml:space="preserve">        Environmental, Health and Safety Monitoring</t>
  </si>
  <si>
    <t>2.1.1</t>
  </si>
  <si>
    <t xml:space="preserve">Operations is defined as non-equipment costs of operations for the project. </t>
  </si>
  <si>
    <t xml:space="preserve">    Operations</t>
  </si>
  <si>
    <t>**NOTE: OPEX Level 1 costs are adjusted for tax deductibility. Level 2 and below costs are not.</t>
  </si>
  <si>
    <t>Expenditures required to operate the project and maintain availability. These expenditures are generally annualized.</t>
  </si>
  <si>
    <t>Operational Expenditures (OPEX)</t>
  </si>
  <si>
    <t>Description</t>
  </si>
  <si>
    <t>Value</t>
  </si>
  <si>
    <t>Category</t>
  </si>
  <si>
    <t>Level</t>
  </si>
  <si>
    <t>CBS #</t>
  </si>
  <si>
    <t>Operations and Maintenance (O&amp;M) [$/kW/yr]</t>
  </si>
  <si>
    <t xml:space="preserve">Payments (before commissioning) into reserve accounts to fund project decommissioning obligations (e.g., surety bonds). </t>
  </si>
  <si>
    <t xml:space="preserve">            Decommissioning Reserve Account</t>
  </si>
  <si>
    <t>1.3.4.3</t>
  </si>
  <si>
    <t>Payments (before commissioning) into reserve accounts set up to cover debt service expenditures (DSRAs), often required by debt service providers.</t>
  </si>
  <si>
    <t xml:space="preserve">            Debt Service Reserve Account</t>
  </si>
  <si>
    <t>1.3.4.2</t>
  </si>
  <si>
    <t>Payments (before commissioning) into reserve accounts set up to cover major maintenance expenditures (MRAs), often required by debt service providers.</t>
  </si>
  <si>
    <t xml:space="preserve">            Maintenance Reserve Account</t>
  </si>
  <si>
    <t>1.3.4.1</t>
  </si>
  <si>
    <t>Payments (before commissioning) into reserve accounts. Generally required by either financiers or regulators.</t>
  </si>
  <si>
    <t xml:space="preserve">        Reserve Accounts</t>
  </si>
  <si>
    <t>1.3.4</t>
  </si>
  <si>
    <t>Carrying charges of expenditures on equipment and services incurred before commercial operation date (COD).</t>
  </si>
  <si>
    <t xml:space="preserve">        Carrying Costs During Construction (Construction Financing Costs)</t>
  </si>
  <si>
    <t>1.3.3</t>
  </si>
  <si>
    <t>Insurance policies held by owner during construction period, can include construction all risk, marine cargo, commercial general liability, workers compensation, environmental site liability, pollution liability, etc. Does not include insurance held by contractors.</t>
  </si>
  <si>
    <t xml:space="preserve">        Insurance During Construction</t>
  </si>
  <si>
    <t>1.3.2</t>
  </si>
  <si>
    <t>Liquid financial instrument set up to respond to "known unknown" costs that arise during construction, does not include contingences set by manufactures and contractors as part of supply contract pricing.</t>
  </si>
  <si>
    <t xml:space="preserve">        Project Contingency Budget</t>
  </si>
  <si>
    <t>1.3.1</t>
  </si>
  <si>
    <t>Financial expenditures for which the project owner is responsible prior to commercial operation date (COD), related to either payments for financial products, carrying charges on loans, or setting up financial instruments.</t>
  </si>
  <si>
    <t xml:space="preserve">    Financial Costs</t>
  </si>
  <si>
    <t>Costs of transporting substructure and foundation components from the manufacturing facility to the staging area.</t>
  </si>
  <si>
    <t xml:space="preserve">           Substructure &amp; Foundation Transportation</t>
  </si>
  <si>
    <t>1.2.8.7</t>
  </si>
  <si>
    <t>Activities performed by manufacturer to integrate, assemble, test, and checkout for the foundation and substructure before  delivery to customer. Does not include commissioning activities.</t>
  </si>
  <si>
    <t xml:space="preserve">           Substructure &amp; Foundation Integration, Assembly, Testing, and Checkout</t>
  </si>
  <si>
    <t>1.2.8.6</t>
  </si>
  <si>
    <t>Rock fill or concrete mattresses to protect substructures from scouring (caused by currents).</t>
  </si>
  <si>
    <t xml:space="preserve">           Scour Protection</t>
  </si>
  <si>
    <t>1.2.8.5</t>
  </si>
  <si>
    <t>Systems to monitor and control substructure systems (e.g., variable ballast).</t>
  </si>
  <si>
    <t xml:space="preserve">                  Condition Monitoring </t>
  </si>
  <si>
    <t>1.2.8.4.4</t>
  </si>
  <si>
    <t>Ballast to control draft/stability of floating systems, ballast can be fixed or variable (active or passive).</t>
  </si>
  <si>
    <t xml:space="preserve">                 Ballast System</t>
  </si>
  <si>
    <t>1.2.8.4.3</t>
  </si>
  <si>
    <t>Equipment installed on vessel landing, ladders, and deck to facilitate safe access to the marine energy converter (MEC).</t>
  </si>
  <si>
    <t xml:space="preserve">                 Personnel Access System</t>
  </si>
  <si>
    <t>1.2.8.4.2</t>
  </si>
  <si>
    <t xml:space="preserve">Active (impressed current) or passive (anodes) cathodic protection system. </t>
  </si>
  <si>
    <t xml:space="preserve">                Cathodic Protection System</t>
  </si>
  <si>
    <t>1.2.8.4.1</t>
  </si>
  <si>
    <t>Ancillary systems for marine operations.</t>
  </si>
  <si>
    <t xml:space="preserve">            Marine Systems </t>
  </si>
  <si>
    <t>1.2.8.4</t>
  </si>
  <si>
    <t>Anti-corrosion marine coatings applied to any outfitting steel elements.</t>
  </si>
  <si>
    <t xml:space="preserve">                Marine Coatings</t>
  </si>
  <si>
    <t>1.2.8.3.5</t>
  </si>
  <si>
    <t>Encloses the deck to provide a safe working environment for personnel.</t>
  </si>
  <si>
    <t xml:space="preserve">                Railings</t>
  </si>
  <si>
    <t>1.2.8.3.4</t>
  </si>
  <si>
    <t>Provides access from the vessel landing to the deck.</t>
  </si>
  <si>
    <t xml:space="preserve">                Ladders</t>
  </si>
  <si>
    <t>1.2.8.3.3</t>
  </si>
  <si>
    <t>Provides work platform for maintenance activities.</t>
  </si>
  <si>
    <t xml:space="preserve">                Service Platforms and Decks</t>
  </si>
  <si>
    <t>1.2.8.3.2</t>
  </si>
  <si>
    <t>Provides interface between maintenance vessels and substructure to enable safe personnel access.</t>
  </si>
  <si>
    <t xml:space="preserve">                Vessel Landing </t>
  </si>
  <si>
    <t>1.2.8.3.1</t>
  </si>
  <si>
    <t>Additional non-structural elements attached to substructure elements.</t>
  </si>
  <si>
    <t xml:space="preserve">           Outfitting Steel</t>
  </si>
  <si>
    <t>1.2.8.3</t>
  </si>
  <si>
    <t>Ancillary equipment used during the installation of the mooring system.</t>
  </si>
  <si>
    <t xml:space="preserve">               Messenger Lines &amp; Buoys</t>
  </si>
  <si>
    <t>1.2.8.2.6</t>
  </si>
  <si>
    <t>Connectors required to attach the mooring lines to anchors and marine energy converter.</t>
  </si>
  <si>
    <t xml:space="preserve">               Connecting Hardware</t>
  </si>
  <si>
    <t>1.2.8.2.5</t>
  </si>
  <si>
    <t>Chain, wire, or synthetic fiber ropes to connect marine energy converter with anchors on the seabed.</t>
  </si>
  <si>
    <t xml:space="preserve">                Mooring Lines</t>
  </si>
  <si>
    <t>1.2.8.2.4</t>
  </si>
  <si>
    <t>Anchors are installed below mudline and transfer loads into the seabed.</t>
  </si>
  <si>
    <t xml:space="preserve">                Anchors</t>
  </si>
  <si>
    <t>1.2.8.2.3</t>
  </si>
  <si>
    <t>Steel pipes driven into seabed to provide support and transfer loads acting on marine energy system into seabed.</t>
  </si>
  <si>
    <t xml:space="preserve">                Piles</t>
  </si>
  <si>
    <t>1.2.8.2.2</t>
  </si>
  <si>
    <t>Layers of gravel and stone to provide a stable and level surface on which to place anchors.</t>
  </si>
  <si>
    <t xml:space="preserve">                Bedding Stones</t>
  </si>
  <si>
    <t>1.2.8.2.1</t>
  </si>
  <si>
    <t>Main structural interface that transfers loads into seabed.</t>
  </si>
  <si>
    <t xml:space="preserve">            Foundation</t>
  </si>
  <si>
    <t>1.2.8.2</t>
  </si>
  <si>
    <t>Anti-corrosion marine coatings applied to substructure elements.</t>
  </si>
  <si>
    <t>1.2.8.1.4</t>
  </si>
  <si>
    <t>Grout and ancillary equipment to secure connections between substructure &amp; foundation elements.</t>
  </si>
  <si>
    <t xml:space="preserve">                Grout, Grout Lines, and Seals</t>
  </si>
  <si>
    <t>1.2.8.1.3</t>
  </si>
  <si>
    <t>Hardware to secure connections between substructure &amp; foundation elements.</t>
  </si>
  <si>
    <t xml:space="preserve">                Fasteners</t>
  </si>
  <si>
    <t>1.2.8.1.2</t>
  </si>
  <si>
    <t>Structural steel or other material.</t>
  </si>
  <si>
    <t xml:space="preserve">                Primary Structure</t>
  </si>
  <si>
    <t>1.2.8.1.1</t>
  </si>
  <si>
    <t>Main structure that connects the foundation to the marine energy converter.</t>
  </si>
  <si>
    <t xml:space="preserve">            Substructure</t>
  </si>
  <si>
    <t>1.2.8.1</t>
  </si>
  <si>
    <t>All elements of the marine energy converter substructure and foundation.</t>
  </si>
  <si>
    <t xml:space="preserve">        Substructure &amp; Foundation</t>
  </si>
  <si>
    <t>1.2.8</t>
  </si>
  <si>
    <t>Cost of transporting other infrastructure components from the manufacturing facility to the staging area.</t>
  </si>
  <si>
    <t xml:space="preserve">            Other Infrastructure Transportation</t>
  </si>
  <si>
    <t>1.2.7.5</t>
  </si>
  <si>
    <t>Other purchases necessary for the operation of the marine energy converter project after commercial operation date (COD). Examples include: safety equipment (e.g., harnesses, floatation devices), equipment to store replacement parts (e.g., climate control for spare electric cables), vehicles to support operations (e.g., fork trucks).</t>
  </si>
  <si>
    <t xml:space="preserve">            O&amp;M Equipment Purchases</t>
  </si>
  <si>
    <t>1.2.7.4</t>
  </si>
  <si>
    <t>Facilities on land, owned by the project company, to support the operation of the project.</t>
  </si>
  <si>
    <t xml:space="preserve">            Onshore O&amp;M Facilities </t>
  </si>
  <si>
    <t>1.2.7.3</t>
  </si>
  <si>
    <t>New build vessels owned by the project company that will be used exclusively to support operations at project.</t>
  </si>
  <si>
    <t xml:space="preserve">            Dedicated O&amp;M Vessel(s)</t>
  </si>
  <si>
    <t>1.2.7.2</t>
  </si>
  <si>
    <t>Permanent platform(s) at the project site to house project personnel during operations.</t>
  </si>
  <si>
    <t xml:space="preserve">            Offshore Accommodations Platform(s)</t>
  </si>
  <si>
    <t>1.2.7.1</t>
  </si>
  <si>
    <t>Other capital investments made by the project company prior to commercial operation date (COD).</t>
  </si>
  <si>
    <t xml:space="preserve">        Other Infrastructure</t>
  </si>
  <si>
    <t>1.2.7</t>
  </si>
  <si>
    <t>Labor and equipment costs to install onshore substation.</t>
  </si>
  <si>
    <t xml:space="preserve">    Onshore Substation</t>
  </si>
  <si>
    <t>1.2.6.3.5.3</t>
  </si>
  <si>
    <t>Labor equipment costs to install overhead transmission lines.</t>
  </si>
  <si>
    <t xml:space="preserve">    Overhead Transmission Lines</t>
  </si>
  <si>
    <t>1.2.6.3.5.2</t>
  </si>
  <si>
    <t>Labor and equipment costs to install underground cables onshore.</t>
  </si>
  <si>
    <t xml:space="preserve">     Underground Cable System</t>
  </si>
  <si>
    <t>1.2.6.3.5.1</t>
  </si>
  <si>
    <t>Onshore Electric Infrastructure: costs of installing onshore electric infrastructure.</t>
  </si>
  <si>
    <t xml:space="preserve">               Onshore Electric Infrastructure </t>
  </si>
  <si>
    <t>1.2.6.3.5</t>
  </si>
  <si>
    <t>Vessel, labor and equipment costs to install offshore accommodations platform topside(s).</t>
  </si>
  <si>
    <t xml:space="preserve">    Topside</t>
  </si>
  <si>
    <t>1.2.6.3.4.2</t>
  </si>
  <si>
    <t>Vessel, labor and equipment costs to install offshore accommodations platform substructure(s).</t>
  </si>
  <si>
    <t xml:space="preserve">    Substructure</t>
  </si>
  <si>
    <t>1.2.6.3.4.1</t>
  </si>
  <si>
    <t>Costs of installing offshore accommodations platforms at the project site.</t>
  </si>
  <si>
    <t xml:space="preserve">                Offshore Accommodations Platform(s)</t>
  </si>
  <si>
    <t>1.2.6.3.4</t>
  </si>
  <si>
    <t>Vessel, labor and equipment costs to install substation topside(s).</t>
  </si>
  <si>
    <t>1.2.6.3.3.2</t>
  </si>
  <si>
    <t>Vessel, labor and equipment costs to install substation substructure(s).</t>
  </si>
  <si>
    <t>1.2.6.3.3.1</t>
  </si>
  <si>
    <t>Costs of installing offshore substations at the project site.</t>
  </si>
  <si>
    <t xml:space="preserve">                Offshore Substation(s) </t>
  </si>
  <si>
    <t>1.2.6.3.3</t>
  </si>
  <si>
    <t>Vessel, labor and equipment costs to transition export cable from subsea trench to onshore jointing pit.</t>
  </si>
  <si>
    <t xml:space="preserve">    Landfall Operations</t>
  </si>
  <si>
    <t>1.2.6.3.2.4</t>
  </si>
  <si>
    <t>Vessel, labor and equipment costs to pull export cables through J-Tubes and connect to transformers.</t>
  </si>
  <si>
    <t xml:space="preserve">    Terminations</t>
  </si>
  <si>
    <t>1.2.6.3.2.3</t>
  </si>
  <si>
    <t>Vessel, labor and equipment costs to protect export cables.</t>
  </si>
  <si>
    <t xml:space="preserve">    Protection</t>
  </si>
  <si>
    <t>1.2.6.3.2.2</t>
  </si>
  <si>
    <t>Vessel, labor and equipment costs to lay and bury export cables.</t>
  </si>
  <si>
    <t xml:space="preserve">    Laying/Trenching </t>
  </si>
  <si>
    <t>1.2.6.3.2.1</t>
  </si>
  <si>
    <t>installation of subsea export cable system.</t>
  </si>
  <si>
    <t xml:space="preserve">                Export Cables</t>
  </si>
  <si>
    <t>1.2.6.3.2</t>
  </si>
  <si>
    <t>Vessel, labor and equipment costs to pull array cables through J-Tubes and connect to transformers.</t>
  </si>
  <si>
    <t>1.2.6.3.1.4</t>
  </si>
  <si>
    <t>Vessel, labor and equipment costs to protect array cables.</t>
  </si>
  <si>
    <t>1.2.6.3.1.3</t>
  </si>
  <si>
    <t>Vessel, labor and equipment costs to bury array cables.</t>
  </si>
  <si>
    <t xml:space="preserve">    Trenching </t>
  </si>
  <si>
    <t>1.2.6.3.1.2</t>
  </si>
  <si>
    <t>Vessel, labor and equipment costs to lay array cables.</t>
  </si>
  <si>
    <t xml:space="preserve">    Laying</t>
  </si>
  <si>
    <t>1.2.6.3.1.1</t>
  </si>
  <si>
    <t>Installation of subsea array cable system.</t>
  </si>
  <si>
    <t xml:space="preserve">                Array Cables</t>
  </si>
  <si>
    <t>1.2.6.3.1</t>
  </si>
  <si>
    <t>Vessel, labor, and equipment costs to install electrical infrastructure.</t>
  </si>
  <si>
    <t xml:space="preserve">            Electrical Infrastructure</t>
  </si>
  <si>
    <t>1.2.6.3</t>
  </si>
  <si>
    <t>Cost to assemble and install the power conversion chain which is comprised of a drivetrain (converts the energy captured by the device into mechanical power), a generator (converts mechanical power into electrical power), short-term storage, and power electronics.</t>
  </si>
  <si>
    <t xml:space="preserve">              Power Conversion Chain (PCC)</t>
  </si>
  <si>
    <t>1.2.6.2.2</t>
  </si>
  <si>
    <t>Cost to assemble and install the primary energy capture (e.g., float paddle, turbine, flap, etc.) device and supporting structural components.</t>
  </si>
  <si>
    <t xml:space="preserve">              Structural Assembly</t>
  </si>
  <si>
    <t>1.2.6.2.1</t>
  </si>
  <si>
    <t>Vessel, labor, and equipment costs to complete marine energy converter installation procedures for the entire project.</t>
  </si>
  <si>
    <t xml:space="preserve">            Marine Energy Converter Device</t>
  </si>
  <si>
    <t>1.2.6.2</t>
  </si>
  <si>
    <t>Vessel, labor and equipment costs to complete scour protection installation procedures</t>
  </si>
  <si>
    <t xml:space="preserve">                Scour Protection  </t>
  </si>
  <si>
    <t>1.2.6.1.3</t>
  </si>
  <si>
    <t>Vessel, labor and equipment costs to complete substructure installation procedures</t>
  </si>
  <si>
    <t xml:space="preserve">                Substructure </t>
  </si>
  <si>
    <t>1.2.6.1.2</t>
  </si>
  <si>
    <t>Vessel, labor and equipment costs to complete foundation installation procedures</t>
  </si>
  <si>
    <t xml:space="preserve">                Foundation</t>
  </si>
  <si>
    <t>1.2.6.1.1</t>
  </si>
  <si>
    <t>Vessel, labor, and equipment costs to complete installation of foundations and substructures.</t>
  </si>
  <si>
    <t xml:space="preserve">            Substructures &amp; Foundations</t>
  </si>
  <si>
    <t>1.2.6.1</t>
  </si>
  <si>
    <t>Assembly and installation activities conducted at the staging port and at the project site. Assume financial costs related to warranties, contractor insurance, Selling, General &amp; Administrative (SG&amp;A), profit margin, etc., are loaded in day rates for vessels, labor, and equipment.</t>
  </si>
  <si>
    <t xml:space="preserve">        Assembly &amp; Installation</t>
  </si>
  <si>
    <t>1.2.6</t>
  </si>
  <si>
    <t>Charges for loading or unloading cargo from vessels, generally calculated by tonnage and equipment requirements for loading/unloading the cargo.</t>
  </si>
  <si>
    <t xml:space="preserve">               Wharfage Fees</t>
  </si>
  <si>
    <t>1.2.5.4.3</t>
  </si>
  <si>
    <t>Charges levied for the use of a berth either occupied by a vessel or by pre-assembly activities.</t>
  </si>
  <si>
    <t xml:space="preserve">                Quayside Docking Fees</t>
  </si>
  <si>
    <t>1.2.5.4.2</t>
  </si>
  <si>
    <t>Charges levied upon entry of vessels into the port, generally calculated on standard formula basis upon Gross Registered Ton (GRT).</t>
  </si>
  <si>
    <t xml:space="preserve">                Entrance/Exit Fees</t>
  </si>
  <si>
    <t>1.2.5.4.1</t>
  </si>
  <si>
    <t>Fees for vessel access, docking and loading/unloading.</t>
  </si>
  <si>
    <t xml:space="preserve">            Port Fees </t>
  </si>
  <si>
    <t>1.2.5.4</t>
  </si>
  <si>
    <t>Any improvement to existing port infrastructure paid for by project owner (e.g., quayside reinforcement).</t>
  </si>
  <si>
    <t xml:space="preserve">            Port Improvements</t>
  </si>
  <si>
    <t>1.2.5.3</t>
  </si>
  <si>
    <t>Cranage fees to use and operate crawler cranes, tower cranes, harbor cranes, self-propelled modular transporters (SPMTs) used for land-based assembly of components and load out onto installation vessels.</t>
  </si>
  <si>
    <t xml:space="preserve">            Cranage</t>
  </si>
  <si>
    <t>1.2.5.2</t>
  </si>
  <si>
    <t>Workshops to support fabrication, construction or assembly of components.</t>
  </si>
  <si>
    <t xml:space="preserve">                Fabrication Facilities</t>
  </si>
  <si>
    <t>1.2.5.1.4</t>
  </si>
  <si>
    <t>Temporary power, restrooms, and water located at Facilities to be used by subcontractors during construction phase.</t>
  </si>
  <si>
    <t xml:space="preserve">                Utilities</t>
  </si>
  <si>
    <t>1.2.5.1.3</t>
  </si>
  <si>
    <t>Leased space at staging port with high load bearing capacity to perform onshore assembly activities.</t>
  </si>
  <si>
    <t xml:space="preserve">                Assembly Areas</t>
  </si>
  <si>
    <t>1.2.5.1.2</t>
  </si>
  <si>
    <t>Leased space at staging port to store marine energy converter (MEC) components and foundations.</t>
  </si>
  <si>
    <t xml:space="preserve">                Laydown Area</t>
  </si>
  <si>
    <t>1.2.5.1.1</t>
  </si>
  <si>
    <t>Port facilities or space leased to support the installation of the project.</t>
  </si>
  <si>
    <t xml:space="preserve">            Facilities</t>
  </si>
  <si>
    <t>1.2.5.1</t>
  </si>
  <si>
    <t>Activities and physical aspects of a staging port. Elements needed to support the delivery, storage, handling, and deployment of marine energy converter (MEC) components.</t>
  </si>
  <si>
    <t xml:space="preserve">        Site Access, Port &amp; Staging</t>
  </si>
  <si>
    <t>1.2.5</t>
  </si>
  <si>
    <t>Cost incurred by owner or prime contractor to test and commission the integrated power plant.</t>
  </si>
  <si>
    <t xml:space="preserve">        Plant Commissioning</t>
  </si>
  <si>
    <t>1.2.4</t>
  </si>
  <si>
    <t>Costs of transporting the onshore transmission infrastructure components from the manufacturing facility to the staging area.</t>
  </si>
  <si>
    <t xml:space="preserve">                Onshore Transmission Infrastructure Transportation</t>
  </si>
  <si>
    <t>1.2.3.4.6</t>
  </si>
  <si>
    <t>Other elements providing necessary functions to substation during operations (e.g.,  metering equipment, Safety and Security Systems, fire protection, gas detection).</t>
  </si>
  <si>
    <t xml:space="preserve">    Ancillary Systems</t>
  </si>
  <si>
    <t>1.2.3.4.5.4</t>
  </si>
  <si>
    <t>Equipment to transform generated power from export cable voltage to interconnection voltage and/or convert from DC to AC (e.g.,  AC transformers, switchgears, shunt reactors, DC convertors).</t>
  </si>
  <si>
    <t xml:space="preserve">    Electric Conversion Equipment </t>
  </si>
  <si>
    <t>1.2.3.4.5.3</t>
  </si>
  <si>
    <t>Improvements to construction site (e.g., roads) necessary for substation construction and operation.</t>
  </si>
  <si>
    <t xml:space="preserve">    Civil Infrastructure </t>
  </si>
  <si>
    <t>1.2.3.4.5.2</t>
  </si>
  <si>
    <t>Structures to house electric conversion equipment, climate controlled.</t>
  </si>
  <si>
    <t xml:space="preserve">    Buildings/Facilities</t>
  </si>
  <si>
    <t>1.2.3.4.5.1</t>
  </si>
  <si>
    <t>Facility to house electric conversion equipment to transform or convert power from the export voltage to the onshore grid voltage.</t>
  </si>
  <si>
    <t xml:space="preserve">                Onshore Substations</t>
  </si>
  <si>
    <t>1.2.3.4.5</t>
  </si>
  <si>
    <t>Grounded conductor to protect phase conductors from surges (lightning).</t>
  </si>
  <si>
    <t xml:space="preserve">    Shield Wire</t>
  </si>
  <si>
    <t>1.2.3.4.4.3</t>
  </si>
  <si>
    <t>Fiber optic wire routed to the control center, transmits information from data acquisition system (DAS), condition monitoring system (CMS), and allows land-based control of project systems.</t>
  </si>
  <si>
    <t xml:space="preserve">    Communications</t>
  </si>
  <si>
    <t>1.2.3.4.4.2</t>
  </si>
  <si>
    <t>Conductors that transmit power between export cable and onshore substation  (three phase system).</t>
  </si>
  <si>
    <t xml:space="preserve">    Conductors</t>
  </si>
  <si>
    <t>1.2.3.4.4.1</t>
  </si>
  <si>
    <t>Lines that transmit power and enable communications with the marine energy converter project.</t>
  </si>
  <si>
    <t xml:space="preserve">                Overhead Lines</t>
  </si>
  <si>
    <t>1.2.3.4.4</t>
  </si>
  <si>
    <t>Insulating supports used to attach overhead transmission lines to the towers.</t>
  </si>
  <si>
    <t xml:space="preserve">    Insulators</t>
  </si>
  <si>
    <t>1.2.3.4.3.3</t>
  </si>
  <si>
    <t>Structures to support overhead transmission lines.</t>
  </si>
  <si>
    <t xml:space="preserve">    Transmission Towers</t>
  </si>
  <si>
    <t>1.2.3.4.3.2</t>
  </si>
  <si>
    <t>Support tower structures, typically reinforced concrete.</t>
  </si>
  <si>
    <t xml:space="preserve">    Foundations</t>
  </si>
  <si>
    <t>1.2.3.4.3.1</t>
  </si>
  <si>
    <t>Structures to support any overhead lines required for the connection of export cables to the onshore substation.</t>
  </si>
  <si>
    <t xml:space="preserve">                Self-Supporting Towers with Insulators</t>
  </si>
  <si>
    <t>1.2.3.4.3</t>
  </si>
  <si>
    <t>Ancillary equipment required for underground cable system including ducts.</t>
  </si>
  <si>
    <t xml:space="preserve">    Ancillary equipment</t>
  </si>
  <si>
    <t>1.2.3.4.2.2</t>
  </si>
  <si>
    <t>Connect export cables to the onshore substation directly or via overhead lines.</t>
  </si>
  <si>
    <t xml:space="preserve">    Underground Cables </t>
  </si>
  <si>
    <t>1.2.3.4.2.1</t>
  </si>
  <si>
    <t>Any underground cables required for the connection of export cables to the onshore substation.</t>
  </si>
  <si>
    <t xml:space="preserve">                Underground Cable System</t>
  </si>
  <si>
    <t>1.2.3.4.2</t>
  </si>
  <si>
    <t>Land Lease or Right of Way payments for transmission corridor prior to commercial date of operations.</t>
  </si>
  <si>
    <t xml:space="preserve">                Land Leases</t>
  </si>
  <si>
    <t>1.2.3.4.1</t>
  </si>
  <si>
    <t>Any onshore transmission or conversion equipment required to connect project to onshore grid.</t>
  </si>
  <si>
    <t xml:space="preserve">            Onshore Transmission Infrastructure </t>
  </si>
  <si>
    <t>1.2.3.4</t>
  </si>
  <si>
    <t>Costs of transporting the ancillary systems from the manufacturing facility to the staging area</t>
  </si>
  <si>
    <t xml:space="preserve">    Transportation</t>
  </si>
  <si>
    <t>1.2.3.3.4.7</t>
  </si>
  <si>
    <t>Systems including access control, to safeguard personnel from hazards arising from the installation, maintenance, or operation of substation equipment</t>
  </si>
  <si>
    <t xml:space="preserve">    Safety and Security Systems</t>
  </si>
  <si>
    <t>1.2.3.3.4.6</t>
  </si>
  <si>
    <t>Connects the substation with an onshore operations center, provides project operator with information about the status of substation systems and allows remote control of some functions</t>
  </si>
  <si>
    <t xml:space="preserve">    Control &amp; Communication System </t>
  </si>
  <si>
    <t>1.2.3.3.4.5</t>
  </si>
  <si>
    <t>Fuel tanks and pumping equip. for generator and possibly emergency fueling of service/crew transfer vessels</t>
  </si>
  <si>
    <t xml:space="preserve">    Fuel Tanks</t>
  </si>
  <si>
    <t>1.2.3.3.4.4</t>
  </si>
  <si>
    <t>Fresh water tanks and pumping equip.</t>
  </si>
  <si>
    <t xml:space="preserve">    Water Tanks</t>
  </si>
  <si>
    <t>1.2.3.3.4.3</t>
  </si>
  <si>
    <t>Fire alarms and fire response equipment</t>
  </si>
  <si>
    <t xml:space="preserve">    Fire Protection System</t>
  </si>
  <si>
    <t>1.2.3.3.4.2</t>
  </si>
  <si>
    <t>Generators to provide power to substation if grid connection is lost</t>
  </si>
  <si>
    <t xml:space="preserve">    Diesel Generator Back Up</t>
  </si>
  <si>
    <t>1.2.3.3.4.1</t>
  </si>
  <si>
    <t>Other elements providing necessary functions to offshore substation during operations</t>
  </si>
  <si>
    <t xml:space="preserve">                Ancillary Systems</t>
  </si>
  <si>
    <t>1.2.3.3.4</t>
  </si>
  <si>
    <t>Costs of transporting the electrical conversion equipment from the manufacturing facility to the staging area</t>
  </si>
  <si>
    <t>1.2.3.3.3.8</t>
  </si>
  <si>
    <t>Activities performed by manufacturer to integrate, assemble, test, and checkout (IATC) the Substation Topside before  delivery to customer. Does not include commissioning activities.</t>
  </si>
  <si>
    <t xml:space="preserve">    Substation Electrical Conversion Equipment Integration, Assembly, Testing, and Checkout</t>
  </si>
  <si>
    <t>1.2.3.3.3.7</t>
  </si>
  <si>
    <t>Filters to address harmonics generated by HVDC convertors</t>
  </si>
  <si>
    <t xml:space="preserve">    Filtering System</t>
  </si>
  <si>
    <t>1.2.3.3.3.6</t>
  </si>
  <si>
    <t>Equipment to convert power from HVAC to HVDC for export to shore</t>
  </si>
  <si>
    <t xml:space="preserve">    DC Convertor</t>
  </si>
  <si>
    <t>1.2.3.3.3.5</t>
  </si>
  <si>
    <t>Onboard reactive compensation equipment</t>
  </si>
  <si>
    <t xml:space="preserve">    Shunt Reactors</t>
  </si>
  <si>
    <t>1.2.3.3.3.4</t>
  </si>
  <si>
    <t>Equipment used to control, protect and disconnect the medium voltage connection</t>
  </si>
  <si>
    <t xml:space="preserve">    Medium Voltage Switchgear </t>
  </si>
  <si>
    <t>1.2.3.3.3.3</t>
  </si>
  <si>
    <t>Equipment used to control, protect and disconnect the high voltage connection,</t>
  </si>
  <si>
    <t xml:space="preserve">    High Voltage Switchgear </t>
  </si>
  <si>
    <t>1.2.3.3.3.2</t>
  </si>
  <si>
    <t>Power convertors that step up generated power from array cable voltage to export voltage</t>
  </si>
  <si>
    <t xml:space="preserve">    AC Transformers</t>
  </si>
  <si>
    <t>1.2.3.3.3.1</t>
  </si>
  <si>
    <t xml:space="preserve">Equipment to step up power from array cable voltage to the export voltage and/or to convert power to DC </t>
  </si>
  <si>
    <t xml:space="preserve">                Electrical Conversion Equipment</t>
  </si>
  <si>
    <t>1.2.3.3.3</t>
  </si>
  <si>
    <t>Costs to transport substation topside from manufacturer to staging port.</t>
  </si>
  <si>
    <t>1.2.3.3.2.6</t>
  </si>
  <si>
    <t>Activities performed by manufacturer to integrate, assemble, test, and checkout (IATC) the Substation Substructure &amp; Foundation before delivery to customer. Does not include commissioning activities.</t>
  </si>
  <si>
    <t xml:space="preserve">    Substation Substructure &amp; Foundation Integration, Assembly, Testing, and Checkout</t>
  </si>
  <si>
    <t>1.2.3.3.2.5</t>
  </si>
  <si>
    <t>Rock fill or concrete mattresses to protect substructures from scouring  at point of connection to seafloor.</t>
  </si>
  <si>
    <t xml:space="preserve">    Scour Protection</t>
  </si>
  <si>
    <t>1.2.3.3.2.4</t>
  </si>
  <si>
    <t>Ancillary systems for marine operations, major element is the ballast system for floating offshore substations.</t>
  </si>
  <si>
    <t xml:space="preserve">    Substructure Marine Systems</t>
  </si>
  <si>
    <t>1.2.3.3.2.3</t>
  </si>
  <si>
    <t>Main structure that connects the foundation to the substation topside.</t>
  </si>
  <si>
    <t xml:space="preserve">    Substructure </t>
  </si>
  <si>
    <t>1.2.3.3.2.2</t>
  </si>
  <si>
    <t>Main structural interface that transfers the loads into the seabed.</t>
  </si>
  <si>
    <t xml:space="preserve">    Foundation</t>
  </si>
  <si>
    <t>1.2.3.3.2.1</t>
  </si>
  <si>
    <t>All elements of the offshore substation below the point of connection with the topside.</t>
  </si>
  <si>
    <t xml:space="preserve">                Substructure &amp; Foundation</t>
  </si>
  <si>
    <t>1.2.3.3.2</t>
  </si>
  <si>
    <t>1.2.3.3.1.7</t>
  </si>
  <si>
    <t xml:space="preserve">    Substation Topside Integration, Assembly, Test, and Checkout</t>
  </si>
  <si>
    <t>1.2.3.3.1.6</t>
  </si>
  <si>
    <t>Ancillary systems required for marine operations.</t>
  </si>
  <si>
    <t xml:space="preserve">    Topside Marine Systems </t>
  </si>
  <si>
    <t>1.2.3.3.1.5</t>
  </si>
  <si>
    <t>Additional non-structural elements attached to the primary structure.</t>
  </si>
  <si>
    <t xml:space="preserve">    Outfitting Steel</t>
  </si>
  <si>
    <t>1.2.3.3.1.4</t>
  </si>
  <si>
    <t>Refuge, temporary, or permanent accommodations for project personnel.</t>
  </si>
  <si>
    <t xml:space="preserve">    Accommodations</t>
  </si>
  <si>
    <t>1.2.3.3.1.3</t>
  </si>
  <si>
    <t>Onboard helicopter landing platform.</t>
  </si>
  <si>
    <t xml:space="preserve">    Helicopter Deck</t>
  </si>
  <si>
    <t>1.2.3.3.1.2</t>
  </si>
  <si>
    <t>Material, equipment, and labor costs of fabricating structural steel or concrete structure.</t>
  </si>
  <si>
    <t xml:space="preserve">    Structure</t>
  </si>
  <si>
    <t>1.2.3.3.1.1</t>
  </si>
  <si>
    <t>Structure that provides support and climate controlled housing for electrical conversion equipment, also can provide work platforms, accommodation, equipment storage, helicopter access, etc.</t>
  </si>
  <si>
    <t xml:space="preserve">                Topside </t>
  </si>
  <si>
    <t>1.2.3.3.1</t>
  </si>
  <si>
    <t>Electric conversion equipment required to step-up or convert power for export to the onshore grid and support structure,  also onboard work platforms, accommodation, equipment storage, helicopter access, etc.</t>
  </si>
  <si>
    <t xml:space="preserve">            Offshore Substation(s) </t>
  </si>
  <si>
    <t>1.2.3.3</t>
  </si>
  <si>
    <t>Costs of transporting the export cable components from the manufacturing facility to the staging area.</t>
  </si>
  <si>
    <t xml:space="preserve">                Export Cable System Transportation</t>
  </si>
  <si>
    <t>1.2.3.2.4</t>
  </si>
  <si>
    <t>Ancillary equipment used during the installation of static and dynamic cable systems.</t>
  </si>
  <si>
    <t xml:space="preserve">    Messenger Lines &amp; Buoys</t>
  </si>
  <si>
    <t>1.2.3.2.3.5</t>
  </si>
  <si>
    <t>Used to maintain the station of dynamic cable at touchdown point.</t>
  </si>
  <si>
    <t xml:space="preserve">    Anchorage</t>
  </si>
  <si>
    <t>1.2.3.2.3.4</t>
  </si>
  <si>
    <t>Used to manage buoyancy in some dynamic cable configurations and control load transfer.</t>
  </si>
  <si>
    <t xml:space="preserve">    Buoyancy Modules</t>
  </si>
  <si>
    <t>1.2.3.2.3.3</t>
  </si>
  <si>
    <t>Equipment to connect individual sections of cable together, in the event of long cable runs or damage.</t>
  </si>
  <si>
    <t xml:space="preserve">    Connectors</t>
  </si>
  <si>
    <t>1.2.3.2.3.2</t>
  </si>
  <si>
    <t>Necessary components for connection of cable to substation and to onshore electric infrastructure.</t>
  </si>
  <si>
    <t xml:space="preserve">    Termination Kit</t>
  </si>
  <si>
    <t>1.2.3.2.3.1</t>
  </si>
  <si>
    <t>Other elements providing necessary functions to the export cable system.</t>
  </si>
  <si>
    <t xml:space="preserve">                Ancillary Equipment</t>
  </si>
  <si>
    <t>1.2.3.2.3</t>
  </si>
  <si>
    <t>Limit bending stresses and maintain acceptable curvature for dynamic cables at hang off point and touch down.</t>
  </si>
  <si>
    <t xml:space="preserve">    Bend Stiffeners</t>
  </si>
  <si>
    <t>1.2.3.2.2.5</t>
  </si>
  <si>
    <t>Prevents the over-bending of static cables during installation and operations.</t>
  </si>
  <si>
    <t xml:space="preserve">    Bend Restrictors </t>
  </si>
  <si>
    <t>1.2.3.2.2.4</t>
  </si>
  <si>
    <t>Protective sheath that can be fitted around cables where burial is not an option.</t>
  </si>
  <si>
    <t xml:space="preserve">    Ducting System</t>
  </si>
  <si>
    <t>1.2.3.2.2.3</t>
  </si>
  <si>
    <t>Concrete, sand bags, polyurethane mats to route cables over existing electric/telecommunications cables.</t>
  </si>
  <si>
    <t xml:space="preserve">    Seabed Protection Mats</t>
  </si>
  <si>
    <t>1.2.3.2.2.2</t>
  </si>
  <si>
    <t>Rock fill, sand bags, or concrete mattresses to protect from scouring, used where burial is not possible.</t>
  </si>
  <si>
    <t xml:space="preserve">    Scour Protection  </t>
  </si>
  <si>
    <t>1.2.3.2.2.1</t>
  </si>
  <si>
    <t>Equipment and materials used to protect cable from damage (strikes, over-bending, etc.)</t>
  </si>
  <si>
    <t xml:space="preserve">               Protection</t>
  </si>
  <si>
    <t>1.2.3.2.2</t>
  </si>
  <si>
    <t>High- or medium-voltage cable to connect marine energy converter (MEC) or offshore substations with onshore electric infrastructure or offshore convertor station (if DC).</t>
  </si>
  <si>
    <t xml:space="preserve">                Export Cables </t>
  </si>
  <si>
    <t>1.2.3.2.1</t>
  </si>
  <si>
    <t xml:space="preserve">Export cables and associated infrastructure to connect marine energy converter(s) or offshore substation(s) with onshore electric infrastructure or offshore convertor station(s) if using direct current (DC). </t>
  </si>
  <si>
    <t xml:space="preserve">            Export Cable System</t>
  </si>
  <si>
    <t>1.2.3.2</t>
  </si>
  <si>
    <t>Costs of transporting the array cable components from the manufacturing facility to the staging area</t>
  </si>
  <si>
    <t xml:space="preserve">                Array Cable System Transportation</t>
  </si>
  <si>
    <t>1.2.3.1.4</t>
  </si>
  <si>
    <t> Process of assuring that all array cable systems and components are operational through a predefined series of tests and checks.</t>
  </si>
  <si>
    <t xml:space="preserve">    Array Cable System Commissioning</t>
  </si>
  <si>
    <t>1.2.3.1.3.6</t>
  </si>
  <si>
    <t>1.2.3.1.3.5</t>
  </si>
  <si>
    <t>1.2.3.1.3.4</t>
  </si>
  <si>
    <t>1.2.3.1.3.3</t>
  </si>
  <si>
    <t>1.2.3.1.3.2</t>
  </si>
  <si>
    <t>Necessary components to for connection of array cable to each marine energy converter (MEC) transformer.</t>
  </si>
  <si>
    <t>1.2.3.1.3.1</t>
  </si>
  <si>
    <t>Other elements providing necessary functions to the array cable system.</t>
  </si>
  <si>
    <t>1.2.3.1.3</t>
  </si>
  <si>
    <t>1.2.3.1.2.5</t>
  </si>
  <si>
    <t>1.2.3.1.2.4</t>
  </si>
  <si>
    <t>1.2.3.1.2.3</t>
  </si>
  <si>
    <t>1.2.3.1.2.2</t>
  </si>
  <si>
    <t>1.2.3.1.2.1</t>
  </si>
  <si>
    <t xml:space="preserve">                Protection</t>
  </si>
  <si>
    <t>1.2.3.1.2</t>
  </si>
  <si>
    <t>High- or medium-voltage cable to connect the marine energy converters (MECs) with offshore substation or export MEC.</t>
  </si>
  <si>
    <t>1.2.3.1.1</t>
  </si>
  <si>
    <t>Collects power generated by the marine energy converter(s) and transports to the offshore substation(s).</t>
  </si>
  <si>
    <t xml:space="preserve">            Array Cable System</t>
  </si>
  <si>
    <t>1.2.3.1</t>
  </si>
  <si>
    <t>All electrical infrastructure to collect power from generators and deliver to the grid.</t>
  </si>
  <si>
    <t xml:space="preserve">        Electrical Infrastructure</t>
  </si>
  <si>
    <t>1.2.3</t>
  </si>
  <si>
    <t>Coordination and monitoring to ensure compliance with environmental requirement during construction.</t>
  </si>
  <si>
    <t xml:space="preserve">                Environmental Monitoring</t>
  </si>
  <si>
    <t>1.2.2.5.2</t>
  </si>
  <si>
    <t>Coordination and monitoring to ensure compliance with health and safety requirements during construction.</t>
  </si>
  <si>
    <t xml:space="preserve">                Health and Safety Monitoring</t>
  </si>
  <si>
    <t>1.2.2.5.1</t>
  </si>
  <si>
    <t>Coordination and monitoring to ensure compliance with health, safety, and environmental monitoring requirements during construction.</t>
  </si>
  <si>
    <t xml:space="preserve">            Health, Safety, &amp; Environmental Monitoring</t>
  </si>
  <si>
    <t>1.2.2.5</t>
  </si>
  <si>
    <t>Review by a 3rd party independent verification agent to assure that project is in compliance with design basis as well as technical standards and regulatory requirements. Results in project certificate.</t>
  </si>
  <si>
    <t xml:space="preserve">            Project Certification</t>
  </si>
  <si>
    <t>1.2.2.4</t>
  </si>
  <si>
    <t>Any margin earned by an independent construction management firm.</t>
  </si>
  <si>
    <t xml:space="preserve">                Profit </t>
  </si>
  <si>
    <t>1.2.2.3.3</t>
  </si>
  <si>
    <t>Overhead for the project company  and/or construction manager including administrative salaries and benefits, rent, utilities, depreciation, insurance, etc.</t>
  </si>
  <si>
    <t xml:space="preserve">                Sales, General, &amp; Administrative</t>
  </si>
  <si>
    <t>1.2.2.3.2</t>
  </si>
  <si>
    <t>Salaries for management and support staff on payroll of project owner and/or construction manager.</t>
  </si>
  <si>
    <t xml:space="preserve">                Salaries</t>
  </si>
  <si>
    <t>1.2.2.3.1</t>
  </si>
  <si>
    <t>Quality control and assurance.</t>
  </si>
  <si>
    <t xml:space="preserve">            Construction Management</t>
  </si>
  <si>
    <t>1.2.2.3</t>
  </si>
  <si>
    <t>Bid management, purchasing, negotiations, contract management.</t>
  </si>
  <si>
    <t xml:space="preserve">            Procurement Management</t>
  </si>
  <si>
    <t>1.2.2.2</t>
  </si>
  <si>
    <t>Detailed design and construction engineering costs.</t>
  </si>
  <si>
    <t xml:space="preserve">            Detailed Design and Construction Engineering</t>
  </si>
  <si>
    <t>1.2.2.1</t>
  </si>
  <si>
    <t>Engineering and management activities from financial close through commercial operation date (COD).</t>
  </si>
  <si>
    <t xml:space="preserve">        Engineering and Management</t>
  </si>
  <si>
    <t>1.2.2</t>
  </si>
  <si>
    <t>Developer's legal support to during negotiations to arrange financing.</t>
  </si>
  <si>
    <t xml:space="preserve">              Legal Support</t>
  </si>
  <si>
    <t>1.2.1.7.4</t>
  </si>
  <si>
    <t>Administrative costs incurred by investors (debt and equity) during the evaluation of the investment.</t>
  </si>
  <si>
    <t xml:space="preserve">              Closing Costs</t>
  </si>
  <si>
    <t>1.2.1.7.3</t>
  </si>
  <si>
    <t>Efforts performed by the developer to secure and demonstrate qualification for  local, state, and federal incentives.</t>
  </si>
  <si>
    <t xml:space="preserve">              Incentives</t>
  </si>
  <si>
    <t>1.2.1.7.2</t>
  </si>
  <si>
    <t>Activities performed by potential investors to investigate technical and economic aspects of the project and estimate value prior to executing a financial commitment. Typically conducted by 3rd party technical consultant(s) hired by investor(s).</t>
  </si>
  <si>
    <t xml:space="preserve">              Due Diligence </t>
  </si>
  <si>
    <t>1.2.1.7.1</t>
  </si>
  <si>
    <t>Fees, closing costs, and staff and consultant efforts to arrange and secure equity, debt financing, and government incentives.</t>
  </si>
  <si>
    <t xml:space="preserve">            Financing and Incentives</t>
  </si>
  <si>
    <t>1.2.1.7</t>
  </si>
  <si>
    <t>Any margin earned by the developer upon sale of the project at financial close, does not include the cost to a new owner of any stake that a developer might retain in the  project.</t>
  </si>
  <si>
    <t xml:space="preserve">               Profit (if private developer)</t>
  </si>
  <si>
    <t>1.2.1.6.4</t>
  </si>
  <si>
    <t>Overhead for the project company including administrative salaries and benefits, rent, utilities, depreciation, insurance, etc.</t>
  </si>
  <si>
    <t xml:space="preserve">               Sales, General, &amp; Administrative</t>
  </si>
  <si>
    <t>1.2.1.6.3</t>
  </si>
  <si>
    <t>Salaries for management and support staff on payroll of developer, some overlap with categories above is expected, depending on amount of work that is completed internally vs. contracted.</t>
  </si>
  <si>
    <t>1.2.1.6.2</t>
  </si>
  <si>
    <t>Preparation of tenders for each work package, evaluation of bids, negotiations with suppliers.</t>
  </si>
  <si>
    <t xml:space="preserve">                Procurement</t>
  </si>
  <si>
    <t>1.2.1.6.1</t>
  </si>
  <si>
    <t>Project Management from the start of the development phase through financial close.</t>
  </si>
  <si>
    <t xml:space="preserve">            Project Management During Development</t>
  </si>
  <si>
    <t>1.2.1.6</t>
  </si>
  <si>
    <t>Efforts to develop power marketing strategy, forecast pricing, and negotiate Power Purchase Agreements (PPAs).</t>
  </si>
  <si>
    <t xml:space="preserve">                Power Marketing </t>
  </si>
  <si>
    <t>1.2.1.5.3</t>
  </si>
  <si>
    <t>Costs of obtaining or expanding transmission rights of way for any onshore electric infrastructure (e.g., overhead transmission lines), includes any costs to permit onshore transmission.</t>
  </si>
  <si>
    <t xml:space="preserve">                Transmission Rights of Way</t>
  </si>
  <si>
    <t>1.2.1.5.2</t>
  </si>
  <si>
    <t>Activities required to obtain a Large Generator Interconnection Agreement from Federal Energy Regulatory Commission (FERC), prepared in coordination with transmission system operator. Studies cover technical considerations of interconnecting project with grid, while maintaining system balance and within grid operating limits.</t>
  </si>
  <si>
    <t xml:space="preserve">                Interconnection Studies &amp; Fees</t>
  </si>
  <si>
    <t>1.2.1.5.1</t>
  </si>
  <si>
    <t>Activities to gain access to the transmission grid and negotiate contracts to sell or otherwise market  power.</t>
  </si>
  <si>
    <t xml:space="preserve">            Interconnection &amp; Power Marketing</t>
  </si>
  <si>
    <t>1.2.1.5</t>
  </si>
  <si>
    <t>Vessels, labor, and equipment required to establish bathymetry, seabed features, water depth, stratigraphy, and identify hazards on seafloor. Performed for project site and potential cable routes to interconnection.</t>
  </si>
  <si>
    <t xml:space="preserve">                Geotechnical &amp; Geophysical Surveys</t>
  </si>
  <si>
    <t>1.2.1.4.6</t>
  </si>
  <si>
    <t>Collection, cleaning, and analysis of data to develop water resource profile and power production estimates for a selection of marine energy converter types at project site. May include array layout optimization surveys.</t>
  </si>
  <si>
    <t xml:space="preserve">                Water Resource Analysis </t>
  </si>
  <si>
    <t>1.2.1.4.5</t>
  </si>
  <si>
    <t>Vessels, labor, and equipment required to install instrumentation and data acquisition system.</t>
  </si>
  <si>
    <t xml:space="preserve">                Water Monitoring  Installation </t>
  </si>
  <si>
    <t>1.2.1.4.4</t>
  </si>
  <si>
    <t>Buoys, benthic node, Acoustic Doppler Current Profilers, instrumentation (meteorological and oceanographic), and data acquisition systems.</t>
  </si>
  <si>
    <t xml:space="preserve">                Water Monitoring Stations </t>
  </si>
  <si>
    <t>1.2.1.4.3</t>
  </si>
  <si>
    <t>Environmental and social surveys/studies required by regulators or otherwise necessary for the project.</t>
  </si>
  <si>
    <t xml:space="preserve">                Studies &amp; Surveys</t>
  </si>
  <si>
    <t>1.2.1.4.2</t>
  </si>
  <si>
    <t>Initial desktop-level studies to select project location, develop a conceptual design, identify regulatory requirements, and create preliminary business case.</t>
  </si>
  <si>
    <t xml:space="preserve">                Siting &amp; Scoping</t>
  </si>
  <si>
    <t>1.2.1.4.1</t>
  </si>
  <si>
    <t>Equipment, material and labor costs required for collecting/analysis of wind resource, ocean conditions, and geological data at project site. Defines parameters for engineering assessments as data becomes available.</t>
  </si>
  <si>
    <t xml:space="preserve">            Site Characterization</t>
  </si>
  <si>
    <t>1.2.1.4</t>
  </si>
  <si>
    <t>Review by 3rd party, independent verification agent to assess feasibility of design basis, resulting in Certification Report.</t>
  </si>
  <si>
    <t xml:space="preserve">                 Engineering Certification</t>
  </si>
  <si>
    <t>1.2.1.3.3</t>
  </si>
  <si>
    <t>Engineering activities to develop final design specification, address areas of risk/uncertainty, determine technical &amp; economic feasibility, and develop  necessary specifications to begin procurement process. (20% to 30% design level). Additional engineering (preliminary, detailed, final) are covered in Engineering and Management.</t>
  </si>
  <si>
    <t xml:space="preserve">                FEED</t>
  </si>
  <si>
    <t>1.2.1.3.2</t>
  </si>
  <si>
    <t>Preliminary engineering design studies to develop general design of project, identify a short list of technologies for further evaluation, and identify fatal flaws.</t>
  </si>
  <si>
    <t xml:space="preserve">                Pre-FEED</t>
  </si>
  <si>
    <t>1.2.1.3.1</t>
  </si>
  <si>
    <t>Engineering studies to specify the design of the project (e.g., technology, layout) and understand economics and risks associated with the design.</t>
  </si>
  <si>
    <t xml:space="preserve">            Initial Engineering</t>
  </si>
  <si>
    <t>1.2.1.3</t>
  </si>
  <si>
    <t>Legal support, external consultants, accounting, etc., during development.</t>
  </si>
  <si>
    <t>1.2.1.2</t>
  </si>
  <si>
    <t>Stakeholder education, marketing, and other efforts to facilitate public acceptance of a project.</t>
  </si>
  <si>
    <t xml:space="preserve">                Public Outreach</t>
  </si>
  <si>
    <t>1.2.1.1.3</t>
  </si>
  <si>
    <t>Activities necessary to obtain commercial or research lease to operate the project from relevant authorities.</t>
  </si>
  <si>
    <t xml:space="preserve">                Lease Acquisition Activities</t>
  </si>
  <si>
    <t>1.2.1.1.2</t>
  </si>
  <si>
    <t>Activities necessary to obtain permits from relevant authorities.</t>
  </si>
  <si>
    <t xml:space="preserve">                Permit Acquisition Activities </t>
  </si>
  <si>
    <t>1.2.1.1.1</t>
  </si>
  <si>
    <t>Acquisition of permits and leases required for site assessment, construction, and operation at the project site.</t>
  </si>
  <si>
    <t xml:space="preserve">            Permitting &amp; Leasing</t>
  </si>
  <si>
    <t>1.2.1.1</t>
  </si>
  <si>
    <t>All activities from project inception to financial close, where financial close is the date when project and financing agreements have been signed and all the required conditions  have been met.</t>
  </si>
  <si>
    <t xml:space="preserve">        Development</t>
  </si>
  <si>
    <t>1.2.1</t>
  </si>
  <si>
    <t>Balance of equipment, labor, and material costs (other than marine energy converter) incurred prior to commercial operation date (COD).</t>
  </si>
  <si>
    <t xml:space="preserve">    Balance of System</t>
  </si>
  <si>
    <t>Costs of transporting the marine energy converter (MEC) power conversion chain (PCC) components from the manufacturing facility to the staging area.</t>
  </si>
  <si>
    <t xml:space="preserve">            Transportation of Power Conversion Chain</t>
  </si>
  <si>
    <t>1.1.2.9</t>
  </si>
  <si>
    <t>Coatings to protect from corrosion in marine environment.</t>
  </si>
  <si>
    <t xml:space="preserve">            Coatings</t>
  </si>
  <si>
    <t>1.1.2.8</t>
  </si>
  <si>
    <t>Marine energy converter switchgear.</t>
  </si>
  <si>
    <t xml:space="preserve">                Switchgear</t>
  </si>
  <si>
    <t>1.1.2.7.4</t>
  </si>
  <si>
    <t>Equipment to measure the function of the power electric system.</t>
  </si>
  <si>
    <t xml:space="preserve">                Measurements</t>
  </si>
  <si>
    <t>1.1.2.7.3</t>
  </si>
  <si>
    <t>Main marine energy converter transformer.</t>
  </si>
  <si>
    <t xml:space="preserve">                Main Transformer</t>
  </si>
  <si>
    <t>1.1.2.7.2</t>
  </si>
  <si>
    <t>Insulated-gate bipolar transistor (IGBT) module, rectifier bridge, crowbar system, driver/control board, cables, machine contractor, M Busbar/Isolator/Circuit Breaker, M Switchgear/Disconnect, motor contractor, soft starter, grounding system.</t>
  </si>
  <si>
    <t xml:space="preserve">                 Power Circuit</t>
  </si>
  <si>
    <t>1.1.2.7.1</t>
  </si>
  <si>
    <t>System to covert generator voltage to array cable system voltage for collection.</t>
  </si>
  <si>
    <t xml:space="preserve">            Power Electrical System</t>
  </si>
  <si>
    <t>1.1.2.7</t>
  </si>
  <si>
    <t>Temporary storage of electrical energy.</t>
  </si>
  <si>
    <t xml:space="preserve">            Short-Tem Energy Storage</t>
  </si>
  <si>
    <t>1.1.2.6</t>
  </si>
  <si>
    <t>Common mode filter, crowbar system, DC chopper, generator side filter, line filter assembly, voltage limit unit.</t>
  </si>
  <si>
    <t xml:space="preserve">                 Power Conditioning </t>
  </si>
  <si>
    <t>1.1.2.5.3</t>
  </si>
  <si>
    <t>Branching unit, capacitors, contactors, generator side converter, generator side power module, grid side converter, grid side power module, inductor, load switch, pre-charge unit.</t>
  </si>
  <si>
    <t xml:space="preserve">                 Converter Power Bus</t>
  </si>
  <si>
    <t>1.1.2.5.2</t>
  </si>
  <si>
    <t>Power supply, cabinet, heating system, cabinet sensor, communication &amp; interface unit, control board, generator side fan, grid side fan, measurement unit, power supply, power supply 24 V, tachometer adapter, thermostat.</t>
  </si>
  <si>
    <t xml:space="preserve">                Converter Auxiliaries </t>
  </si>
  <si>
    <t>1.1.2.5.1</t>
  </si>
  <si>
    <t>Coverts variable frequency from asynchronous generator to grid-compliant power of the right ‘quality' and with a stable frequency of either 50 Hz or 60 Hz.</t>
  </si>
  <si>
    <t xml:space="preserve">            Frequency Converter</t>
  </si>
  <si>
    <t>1.1.2.5</t>
  </si>
  <si>
    <t>Front bearing, rear bearing, silent block, housing, and shaft.</t>
  </si>
  <si>
    <t xml:space="preserve">    Structural &amp; Mechanical </t>
  </si>
  <si>
    <t>1.1.2.4.1.6</t>
  </si>
  <si>
    <t>Stator magnets, stator lamination, stator windings.</t>
  </si>
  <si>
    <t xml:space="preserve">    Stator</t>
  </si>
  <si>
    <t>1.1.2.4.1.5</t>
  </si>
  <si>
    <t>Core temperature sensor, encoder, watt meter.</t>
  </si>
  <si>
    <t xml:space="preserve">    Sensors</t>
  </si>
  <si>
    <t>1.1.2.4.1.4</t>
  </si>
  <si>
    <t>Commentator, exciter, resistance controller, rotor lamination, rotor winding, slip ring, rotor magnets, brush.</t>
  </si>
  <si>
    <t xml:space="preserve">    Rotor</t>
  </si>
  <si>
    <t>1.1.2.4.1.3</t>
  </si>
  <si>
    <t>Pump, pump motor, reservoir.</t>
  </si>
  <si>
    <t xml:space="preserve">    Lubrication System</t>
  </si>
  <si>
    <t>1.1.2.4.1.2</t>
  </si>
  <si>
    <t>Hoses, filter, cooling fan, motor, radiator.</t>
  </si>
  <si>
    <t xml:space="preserve">    Cooling System</t>
  </si>
  <si>
    <t>1.1.2.4.1.1</t>
  </si>
  <si>
    <t>Converts mechanical energy to electrical energy.</t>
  </si>
  <si>
    <t xml:space="preserve">            Generator</t>
  </si>
  <si>
    <t>1.1.2.4.1</t>
  </si>
  <si>
    <t>Power off-take system elements.</t>
  </si>
  <si>
    <t xml:space="preserve">        Electrical Assembly</t>
  </si>
  <si>
    <t>1.1.2.4</t>
  </si>
  <si>
    <t>Reservoir to contain hydraulic fluid.</t>
  </si>
  <si>
    <t xml:space="preserve">                Hydraulic Reservoir</t>
  </si>
  <si>
    <t>1.1.2.3.2</t>
  </si>
  <si>
    <t>Motor to supply electrical power to hydraulic system</t>
  </si>
  <si>
    <t xml:space="preserve">                Hydraulic Motor</t>
  </si>
  <si>
    <t>1.1.2.3.1</t>
  </si>
  <si>
    <t>Hydraulic system to transfer mechanical energy from marine energy converter to electrical energy.</t>
  </si>
  <si>
    <t xml:space="preserve">            Hydraulic System</t>
  </si>
  <si>
    <t>1.1.2.3</t>
  </si>
  <si>
    <t>Pump, radiator, hoses.</t>
  </si>
  <si>
    <t>1.1.2.2.1.6</t>
  </si>
  <si>
    <t>Primary filter, secondary filter, primary motor, primary pump, hose/fitting, seal, and reservoir.</t>
  </si>
  <si>
    <t xml:space="preserve">    Lube System</t>
  </si>
  <si>
    <t>1.1.2.2.1.5</t>
  </si>
  <si>
    <t>Debris sensors, oil level sensors, pressure 1 &amp; pressure 2 sensors, and temperature sensor.</t>
  </si>
  <si>
    <t>1.1.2.2.1.4</t>
  </si>
  <si>
    <t>Bushing, case, mounting, torque arm system.</t>
  </si>
  <si>
    <t xml:space="preserve">    Housing</t>
  </si>
  <si>
    <t>1.1.2.2.1.3</t>
  </si>
  <si>
    <t>Planet bearing, carrier bearing, shaft bearing.</t>
  </si>
  <si>
    <t xml:space="preserve">    Bearings</t>
  </si>
  <si>
    <t>1.1.2.2.1.2</t>
  </si>
  <si>
    <t>Planet carrier, planet gear, ring gear, sun gear, spur gear, hollow shaft.</t>
  </si>
  <si>
    <t xml:space="preserve">    Gears</t>
  </si>
  <si>
    <t>1.1.2.2.1.1</t>
  </si>
  <si>
    <t>Provides speed and torque conversion between the primary energy capture device and the generator.  Only applicable for geared designs.</t>
  </si>
  <si>
    <t xml:space="preserve">                Gearbox</t>
  </si>
  <si>
    <t>1.1.2.2.1</t>
  </si>
  <si>
    <t>Components of the power conversion chain (PCC) to transfer mechanical energy.</t>
  </si>
  <si>
    <t xml:space="preserve">            Drivetrain (i.e., Prime Mover)</t>
  </si>
  <si>
    <t>1.1.2.2</t>
  </si>
  <si>
    <t>Main structure of the power conversion chain.</t>
  </si>
  <si>
    <t xml:space="preserve">            PCC Structural Assembly</t>
  </si>
  <si>
    <t>1.1.2.1</t>
  </si>
  <si>
    <t>Power conversion chain is comprised of a drivetrain (converts the energy captured by the device into mechanical power), a generator (converts mechanical power into electrical power), short term storage, and power electronics.</t>
  </si>
  <si>
    <t xml:space="preserve">        Power Conversion Chain (PCC)</t>
  </si>
  <si>
    <t>1.1.2</t>
  </si>
  <si>
    <t>Costs of transporting the marine energy converter (MEC) structure components from the manufacturing facility to the staging area.</t>
  </si>
  <si>
    <t xml:space="preserve">            Transportation of Structure</t>
  </si>
  <si>
    <t>1.1.1.6</t>
  </si>
  <si>
    <t xml:space="preserve">           Coatings</t>
  </si>
  <si>
    <t>1.1.1.5</t>
  </si>
  <si>
    <t>Any advanced marine energy converter (MEC) plant control equipment installed on the device or distributed throughout the plant.</t>
  </si>
  <si>
    <t xml:space="preserve">              Marine Energy Converter (MEC) Plant Control Equipment</t>
  </si>
  <si>
    <t>1.1.1.4.5</t>
  </si>
  <si>
    <t>Cables, connectors, contactor/circuit breaker fuse.</t>
  </si>
  <si>
    <t xml:space="preserve">              Ancillary Equipment</t>
  </si>
  <si>
    <t>1.1.1.4.4</t>
  </si>
  <si>
    <t>Sensors, cables, data logger, protocol adapter card for data logger.</t>
  </si>
  <si>
    <t xml:space="preserve">              Condition Monitoring System (CMS)</t>
  </si>
  <si>
    <t>1.1.1.4.3</t>
  </si>
  <si>
    <t>Analog I/O unit, digital I/O unit, Ethernet module, field bus master, field bus slave, frequency unit, controller internal communication system.</t>
  </si>
  <si>
    <t xml:space="preserve">               Communication System  </t>
  </si>
  <si>
    <t>1.1.1.4.2</t>
  </si>
  <si>
    <t>Control capabilities of various marine energy converter (MEC) components.</t>
  </si>
  <si>
    <t xml:space="preserve">                Marine Energy Converter (MEC) Controller</t>
  </si>
  <si>
    <t>1.1.1.4.1</t>
  </si>
  <si>
    <t>Connects the marine energy converter (MEC) device with an onshore operations center, provides water project operator with information about the status of MEC systems and allows remote control of some functions.</t>
  </si>
  <si>
    <t xml:space="preserve">            Control &amp; Communication System (SCADA)</t>
  </si>
  <si>
    <t>1.1.1.4</t>
  </si>
  <si>
    <t>Navigation lighting placed on the structure of the marine energy converter (MEC).</t>
  </si>
  <si>
    <t xml:space="preserve">                Navigation Lighting</t>
  </si>
  <si>
    <t>1.1.1.3.3</t>
  </si>
  <si>
    <t xml:space="preserve">                Ballast System</t>
  </si>
  <si>
    <t>1.1.1.3.2</t>
  </si>
  <si>
    <t>Additional components on marine energy converter (MEC) device to support personnel access.</t>
  </si>
  <si>
    <t xml:space="preserve">                Personnel Access System (Device Access)</t>
  </si>
  <si>
    <t>1.1.1.3.1</t>
  </si>
  <si>
    <t>Ancillary systems on the marine energy converter (MEC) device.</t>
  </si>
  <si>
    <t>1.1.1.3</t>
  </si>
  <si>
    <t>Any additional supporting structural components not included in the Structure category.</t>
  </si>
  <si>
    <t xml:space="preserve">            Additional Structural Components</t>
  </si>
  <si>
    <t>1.1.1.2</t>
  </si>
  <si>
    <t>Primary energy capture (e.g. float paddle, turbine, flap, etc.).</t>
  </si>
  <si>
    <t xml:space="preserve">            Primary Energy Capture</t>
  </si>
  <si>
    <t>1.1.1.1</t>
  </si>
  <si>
    <t>Primary energy capture (e.g. float paddle, turbine, flap, etc.) and supporting structural components.</t>
  </si>
  <si>
    <t xml:space="preserve">       Structural Assembly</t>
  </si>
  <si>
    <t>1.1.1</t>
  </si>
  <si>
    <t>Converts kinetic energy from water into three phase alternating current (AC) electrical energy.</t>
  </si>
  <si>
    <t xml:space="preserve">    Marine Energy Converter (MEC)</t>
  </si>
  <si>
    <t>All installed costs incurred prior to commercial operations date (COD). CAPEX components include marine energy converter, balance of system, and financing.</t>
  </si>
  <si>
    <t>Capital Expenditures (CAPEX)</t>
  </si>
  <si>
    <t>Installed Capital Cost (ICC) [$/kW]</t>
  </si>
  <si>
    <t>Draft Generalized Cost Breakdown Structure (CBS) for MHK Projects, with descriptions</t>
  </si>
  <si>
    <t>DRAFT :: Proposed CBS by NREL :: As of 1 Aug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</si>
</sst>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Arial"/>
      <family val="2"/>
    </font>
    <font>
      <sz val="10"/>
      <color theme="1"/>
      <name val="Calibri"/>
      <family val="2"/>
      <scheme val="minor"/>
    </font>
    <font>
      <sz val="11"/>
      <color rgb="FF000000"/>
      <name val="Calibri"/>
      <family val="2"/>
      <scheme val="minor"/>
    </font>
    <font>
      <sz val="11"/>
      <name val="Calibri"/>
      <family val="2"/>
      <scheme val="minor"/>
    </font>
    <font>
      <sz val="11"/>
      <color rgb="FFFFFFFF"/>
      <name val="Calibri"/>
      <family val="2"/>
      <scheme val="minor"/>
    </font>
    <font>
      <sz val="11"/>
      <name val="Calibri"/>
      <family val="2"/>
    </font>
    <font>
      <sz val="11"/>
      <color indexed="8"/>
      <name val="Calibri"/>
      <family val="2"/>
    </font>
    <font>
      <strike/>
      <sz val="11"/>
      <name val="Calibri"/>
      <family val="2"/>
      <scheme val="minor"/>
    </font>
    <font>
      <strike/>
      <sz val="10"/>
      <name val="Arial"/>
      <family val="2"/>
    </font>
    <font>
      <sz val="10"/>
      <color theme="0"/>
      <name val="Calibri"/>
      <family val="2"/>
      <scheme val="minor"/>
    </font>
    <font>
      <b/>
      <u/>
      <sz val="16"/>
      <color theme="0"/>
      <name val="Calibri"/>
      <family val="2"/>
      <scheme val="minor"/>
    </font>
    <font>
      <sz val="14"/>
      <color theme="0"/>
      <name val="Calibri"/>
      <family val="2"/>
      <scheme val="minor"/>
    </font>
  </fonts>
  <fills count="12">
    <fill>
      <patternFill patternType="none"/>
    </fill>
    <fill>
      <patternFill patternType="gray125"/>
    </fill>
    <fill>
      <patternFill patternType="solid">
        <fgColor rgb="FFB1A0C7"/>
        <bgColor rgb="FF000000"/>
      </patternFill>
    </fill>
    <fill>
      <patternFill patternType="solid">
        <fgColor theme="7" tint="0.79998168889431442"/>
        <bgColor indexed="64"/>
      </patternFill>
    </fill>
    <fill>
      <patternFill patternType="solid">
        <fgColor rgb="FF8064A2"/>
        <bgColor rgb="FF000000"/>
      </patternFill>
    </fill>
    <fill>
      <patternFill patternType="solid">
        <fgColor rgb="FF60497A"/>
        <bgColor rgb="FF000000"/>
      </patternFill>
    </fill>
    <fill>
      <patternFill patternType="solid">
        <fgColor rgb="FF403151"/>
        <bgColor rgb="FF000000"/>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E4DFEC"/>
        <bgColor rgb="FF000000"/>
      </patternFill>
    </fill>
    <fill>
      <patternFill patternType="solid">
        <fgColor theme="6" tint="-0.249977111117893"/>
        <bgColor indexed="64"/>
      </patternFill>
    </fill>
    <fill>
      <patternFill patternType="solid">
        <fgColor theme="1" tint="4.9989318521683403E-2"/>
        <bgColor indexed="64"/>
      </patternFill>
    </fill>
  </fills>
  <borders count="18">
    <border>
      <left/>
      <right/>
      <top/>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rgb="FFFFFFFF"/>
      </bottom>
      <diagonal/>
    </border>
    <border>
      <left style="medium">
        <color theme="0"/>
      </left>
      <right style="medium">
        <color theme="0"/>
      </right>
      <top/>
      <bottom style="thin">
        <color rgb="FFFFFFFF"/>
      </bottom>
      <diagonal/>
    </border>
    <border>
      <left style="medium">
        <color theme="0"/>
      </left>
      <right style="medium">
        <color theme="0"/>
      </right>
      <top/>
      <bottom style="medium">
        <color rgb="FFFFFFFF"/>
      </bottom>
      <diagonal/>
    </border>
    <border>
      <left/>
      <right/>
      <top style="thin">
        <color rgb="FFFFFFFF"/>
      </top>
      <bottom style="thin">
        <color rgb="FFFFFFFF"/>
      </bottom>
      <diagonal/>
    </border>
    <border>
      <left style="medium">
        <color theme="0"/>
      </left>
      <right style="medium">
        <color theme="0"/>
      </right>
      <top style="thin">
        <color rgb="FFFFFFFF"/>
      </top>
      <bottom style="thin">
        <color rgb="FFFFFFFF"/>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bottom/>
      <diagonal/>
    </border>
    <border>
      <left style="medium">
        <color theme="0"/>
      </left>
      <right style="medium">
        <color theme="0"/>
      </right>
      <top style="medium">
        <color theme="0"/>
      </top>
      <bottom style="thin">
        <color rgb="FFFFFFFF"/>
      </bottom>
      <diagonal/>
    </border>
    <border>
      <left/>
      <right style="medium">
        <color theme="0"/>
      </right>
      <top style="medium">
        <color theme="0"/>
      </top>
      <bottom style="thin">
        <color rgb="FFFFFFFF"/>
      </bottom>
      <diagonal/>
    </border>
    <border>
      <left/>
      <right/>
      <top style="medium">
        <color theme="0"/>
      </top>
      <bottom style="thin">
        <color rgb="FFFFFFFF"/>
      </bottom>
      <diagonal/>
    </border>
    <border>
      <left/>
      <right/>
      <top/>
      <bottom style="medium">
        <color theme="0"/>
      </bottom>
      <diagonal/>
    </border>
    <border>
      <left/>
      <right style="medium">
        <color theme="6" tint="-0.249977111117893"/>
      </right>
      <top style="medium">
        <color theme="6" tint="-0.249977111117893"/>
      </top>
      <bottom/>
      <diagonal/>
    </border>
    <border>
      <left/>
      <right/>
      <top style="medium">
        <color theme="6" tint="-0.249977111117893"/>
      </top>
      <bottom/>
      <diagonal/>
    </border>
    <border>
      <left style="medium">
        <color theme="6" tint="-0.249977111117893"/>
      </left>
      <right/>
      <top style="medium">
        <color theme="6" tint="-0.249977111117893"/>
      </top>
      <bottom/>
      <diagonal/>
    </border>
  </borders>
  <cellStyleXfs count="6">
    <xf numFmtId="0" fontId="0" fillId="0" borderId="0"/>
    <xf numFmtId="0" fontId="5" fillId="0" borderId="0"/>
    <xf numFmtId="44" fontId="5" fillId="0" borderId="0" applyFont="0" applyFill="0" applyBorder="0" applyAlignment="0" applyProtection="0"/>
    <xf numFmtId="0" fontId="4" fillId="0" borderId="0"/>
    <xf numFmtId="0" fontId="5" fillId="0" borderId="0"/>
    <xf numFmtId="9" fontId="1" fillId="0" borderId="0" applyFont="0" applyFill="0" applyBorder="0" applyAlignment="0" applyProtection="0"/>
  </cellStyleXfs>
  <cellXfs count="99">
    <xf numFmtId="0" fontId="0" fillId="0" borderId="0" xfId="0"/>
    <xf numFmtId="0" fontId="4" fillId="0" borderId="0" xfId="0" applyFont="1" applyAlignment="1">
      <alignment horizontal="left" vertical="center" indent="5"/>
    </xf>
    <xf numFmtId="0" fontId="5" fillId="0" borderId="0" xfId="1" applyFont="1" applyAlignment="1">
      <alignment vertical="center"/>
    </xf>
    <xf numFmtId="44" fontId="0" fillId="0" borderId="0" xfId="2" applyFont="1" applyAlignment="1">
      <alignment vertical="center"/>
    </xf>
    <xf numFmtId="49" fontId="6" fillId="0" borderId="0" xfId="1" applyNumberFormat="1" applyFont="1" applyAlignment="1">
      <alignment horizontal="left" vertical="center" wrapText="1"/>
    </xf>
    <xf numFmtId="0" fontId="5" fillId="0" borderId="0" xfId="1" applyFont="1" applyAlignment="1">
      <alignment vertical="center" wrapText="1"/>
    </xf>
    <xf numFmtId="0" fontId="5" fillId="0" borderId="0" xfId="1"/>
    <xf numFmtId="44" fontId="0" fillId="0" borderId="0" xfId="2" applyFont="1"/>
    <xf numFmtId="0" fontId="5" fillId="0" borderId="0" xfId="1" applyAlignment="1">
      <alignment horizontal="center"/>
    </xf>
    <xf numFmtId="0" fontId="7" fillId="2" borderId="1" xfId="1" applyFont="1" applyFill="1" applyBorder="1" applyAlignment="1">
      <alignment horizontal="left" vertical="center" wrapText="1"/>
    </xf>
    <xf numFmtId="44" fontId="7" fillId="2" borderId="2" xfId="2" applyFont="1" applyFill="1" applyBorder="1" applyAlignment="1">
      <alignment horizontal="left" vertical="center" wrapText="1"/>
    </xf>
    <xf numFmtId="0" fontId="7" fillId="2" borderId="1" xfId="1" applyFont="1" applyFill="1" applyBorder="1" applyAlignment="1">
      <alignment horizontal="center" vertical="center" wrapText="1"/>
    </xf>
    <xf numFmtId="0" fontId="5" fillId="0" borderId="0" xfId="1" applyFont="1" applyFill="1"/>
    <xf numFmtId="0" fontId="8" fillId="3" borderId="3" xfId="3" applyFont="1" applyFill="1" applyBorder="1" applyAlignment="1">
      <alignment vertical="center" wrapText="1"/>
    </xf>
    <xf numFmtId="44" fontId="8" fillId="3" borderId="2" xfId="2" applyFont="1" applyFill="1" applyBorder="1" applyAlignment="1">
      <alignment vertical="center" wrapText="1"/>
    </xf>
    <xf numFmtId="0" fontId="8" fillId="3" borderId="3" xfId="3" applyFont="1" applyFill="1" applyBorder="1" applyAlignment="1">
      <alignment horizontal="center" vertical="center" wrapText="1"/>
    </xf>
    <xf numFmtId="0" fontId="8" fillId="3" borderId="0" xfId="3" applyFont="1" applyFill="1" applyBorder="1" applyAlignment="1">
      <alignment vertical="center" wrapText="1"/>
    </xf>
    <xf numFmtId="0" fontId="8" fillId="3" borderId="0" xfId="3" applyFont="1" applyFill="1" applyBorder="1" applyAlignment="1">
      <alignment horizontal="center" vertical="center" wrapText="1"/>
    </xf>
    <xf numFmtId="0" fontId="7" fillId="4" borderId="1" xfId="1" applyFont="1" applyFill="1" applyBorder="1" applyAlignment="1">
      <alignment horizontal="left" vertical="center" wrapText="1"/>
    </xf>
    <xf numFmtId="44" fontId="7" fillId="4" borderId="2" xfId="2" applyFont="1" applyFill="1" applyBorder="1" applyAlignment="1">
      <alignment horizontal="left" vertical="center" wrapText="1"/>
    </xf>
    <xf numFmtId="0" fontId="7" fillId="4" borderId="1" xfId="1" applyFont="1" applyFill="1" applyBorder="1" applyAlignment="1">
      <alignment horizontal="center" vertical="center" wrapText="1"/>
    </xf>
    <xf numFmtId="0" fontId="9" fillId="5" borderId="1" xfId="1" applyFont="1" applyFill="1" applyBorder="1" applyAlignment="1">
      <alignment horizontal="left" vertical="center" wrapText="1"/>
    </xf>
    <xf numFmtId="44" fontId="9" fillId="5" borderId="2" xfId="2" applyFont="1" applyFill="1" applyBorder="1" applyAlignment="1">
      <alignment horizontal="left" vertical="center" wrapText="1"/>
    </xf>
    <xf numFmtId="0" fontId="9" fillId="5" borderId="1" xfId="1" applyFont="1" applyFill="1" applyBorder="1" applyAlignment="1">
      <alignment horizontal="center" vertical="center" wrapText="1"/>
    </xf>
    <xf numFmtId="0" fontId="5" fillId="0" borderId="0" xfId="1" applyAlignment="1">
      <alignment horizontal="left"/>
    </xf>
    <xf numFmtId="0" fontId="8" fillId="2" borderId="1" xfId="1" applyFont="1" applyFill="1" applyBorder="1" applyAlignment="1">
      <alignment horizontal="left" vertical="center" wrapText="1"/>
    </xf>
    <xf numFmtId="44" fontId="8" fillId="2" borderId="2" xfId="2" applyFont="1" applyFill="1" applyBorder="1" applyAlignment="1">
      <alignment horizontal="left" vertical="center" wrapText="1"/>
    </xf>
    <xf numFmtId="0" fontId="8" fillId="2" borderId="1" xfId="1" applyFont="1" applyFill="1" applyBorder="1" applyAlignment="1">
      <alignment horizontal="center" vertical="center" wrapText="1"/>
    </xf>
    <xf numFmtId="0" fontId="9" fillId="6" borderId="1" xfId="1" applyFont="1" applyFill="1" applyBorder="1" applyAlignment="1">
      <alignment horizontal="left" vertical="center" wrapText="1"/>
    </xf>
    <xf numFmtId="44" fontId="9" fillId="6" borderId="2" xfId="2" applyFont="1" applyFill="1" applyBorder="1" applyAlignment="1">
      <alignment horizontal="left" vertical="center" wrapText="1"/>
    </xf>
    <xf numFmtId="0" fontId="9" fillId="6" borderId="1" xfId="1" applyFont="1" applyFill="1" applyBorder="1" applyAlignment="1">
      <alignment horizontal="center" vertical="center" wrapText="1"/>
    </xf>
    <xf numFmtId="0" fontId="2" fillId="0" borderId="0" xfId="1" applyFont="1" applyAlignment="1">
      <alignment horizontal="center" vertical="center"/>
    </xf>
    <xf numFmtId="44" fontId="2" fillId="0" borderId="0" xfId="2" applyFont="1" applyAlignment="1">
      <alignment horizontal="center" vertical="center"/>
    </xf>
    <xf numFmtId="0" fontId="2" fillId="0" borderId="0" xfId="1" applyFont="1" applyFill="1" applyAlignment="1"/>
    <xf numFmtId="44" fontId="7" fillId="4" borderId="4" xfId="2" applyFont="1" applyFill="1" applyBorder="1" applyAlignment="1">
      <alignment horizontal="left" vertical="center" wrapText="1"/>
    </xf>
    <xf numFmtId="44" fontId="8" fillId="2" borderId="4" xfId="2" applyFont="1" applyFill="1" applyBorder="1" applyAlignment="1">
      <alignment horizontal="left" vertical="center" wrapText="1"/>
    </xf>
    <xf numFmtId="44" fontId="9" fillId="5" borderId="4" xfId="2" applyFont="1" applyFill="1" applyBorder="1" applyAlignment="1">
      <alignment horizontal="left" vertical="center" wrapText="1"/>
    </xf>
    <xf numFmtId="0" fontId="8" fillId="0" borderId="0" xfId="3" applyFont="1" applyFill="1" applyBorder="1" applyAlignment="1">
      <alignment vertical="center" wrapText="1"/>
    </xf>
    <xf numFmtId="44" fontId="8" fillId="3" borderId="5" xfId="2" applyFont="1" applyFill="1" applyBorder="1" applyAlignment="1">
      <alignment vertical="center" wrapText="1"/>
    </xf>
    <xf numFmtId="0" fontId="8" fillId="4" borderId="1" xfId="1" applyFont="1" applyFill="1" applyBorder="1" applyAlignment="1">
      <alignment horizontal="left" vertical="center" wrapText="1"/>
    </xf>
    <xf numFmtId="44" fontId="8" fillId="4" borderId="4" xfId="2" applyFont="1" applyFill="1" applyBorder="1" applyAlignment="1">
      <alignment horizontal="left" vertical="center" wrapText="1"/>
    </xf>
    <xf numFmtId="0" fontId="8" fillId="4" borderId="1" xfId="1" applyFont="1" applyFill="1" applyBorder="1" applyAlignment="1">
      <alignment horizontal="center" vertical="center" wrapText="1"/>
    </xf>
    <xf numFmtId="0" fontId="8" fillId="8" borderId="3" xfId="3" applyFont="1" applyFill="1" applyBorder="1" applyAlignment="1">
      <alignment vertical="center" wrapText="1"/>
    </xf>
    <xf numFmtId="44" fontId="8" fillId="8" borderId="5" xfId="2" applyFont="1" applyFill="1" applyBorder="1" applyAlignment="1">
      <alignment horizontal="left" vertical="center" wrapText="1" indent="5"/>
    </xf>
    <xf numFmtId="0" fontId="8" fillId="8" borderId="3" xfId="3" applyFont="1" applyFill="1" applyBorder="1" applyAlignment="1">
      <alignment horizontal="left" vertical="center" wrapText="1" indent="5"/>
    </xf>
    <xf numFmtId="0" fontId="8" fillId="8" borderId="3" xfId="3" applyFont="1" applyFill="1" applyBorder="1" applyAlignment="1">
      <alignment horizontal="center" vertical="center" wrapText="1"/>
    </xf>
    <xf numFmtId="0" fontId="7" fillId="0" borderId="0" xfId="3" applyFont="1" applyFill="1" applyBorder="1" applyAlignment="1">
      <alignment vertical="center" wrapText="1"/>
    </xf>
    <xf numFmtId="0" fontId="5" fillId="0" borderId="0" xfId="1" applyFont="1" applyFill="1" applyBorder="1" applyAlignment="1">
      <alignment horizontal="left" vertical="top" wrapText="1"/>
    </xf>
    <xf numFmtId="0" fontId="7" fillId="4" borderId="6" xfId="1" applyFont="1" applyFill="1" applyBorder="1" applyAlignment="1">
      <alignment horizontal="left" vertical="center" wrapText="1"/>
    </xf>
    <xf numFmtId="44" fontId="7" fillId="4" borderId="7" xfId="2" applyFont="1" applyFill="1" applyBorder="1" applyAlignment="1">
      <alignment horizontal="left" vertical="center" wrapText="1"/>
    </xf>
    <xf numFmtId="0" fontId="7" fillId="4" borderId="6" xfId="1" applyFont="1" applyFill="1" applyBorder="1" applyAlignment="1">
      <alignment horizontal="center" vertical="center" wrapText="1"/>
    </xf>
    <xf numFmtId="0" fontId="5" fillId="0" borderId="0" xfId="1" applyFont="1" applyFill="1" applyBorder="1"/>
    <xf numFmtId="0" fontId="8" fillId="0" borderId="0" xfId="3" applyFont="1" applyFill="1" applyBorder="1" applyAlignment="1">
      <alignment vertical="top" wrapText="1"/>
    </xf>
    <xf numFmtId="0" fontId="8" fillId="8" borderId="8" xfId="3" applyFont="1" applyFill="1" applyBorder="1" applyAlignment="1">
      <alignment horizontal="left" vertical="center" wrapText="1"/>
    </xf>
    <xf numFmtId="44" fontId="8" fillId="8" borderId="9" xfId="2" applyFont="1" applyFill="1" applyBorder="1" applyAlignment="1">
      <alignment horizontal="left" vertical="center" wrapText="1" indent="5"/>
    </xf>
    <xf numFmtId="0" fontId="8" fillId="8" borderId="8" xfId="3" applyFont="1" applyFill="1" applyBorder="1" applyAlignment="1">
      <alignment horizontal="left" vertical="center" wrapText="1" indent="5"/>
    </xf>
    <xf numFmtId="0" fontId="8" fillId="8" borderId="8" xfId="3" applyFont="1" applyFill="1" applyBorder="1" applyAlignment="1">
      <alignment horizontal="center" vertical="center" wrapText="1"/>
    </xf>
    <xf numFmtId="0" fontId="8" fillId="0" borderId="0" xfId="3" applyFont="1" applyFill="1" applyBorder="1" applyAlignment="1">
      <alignment horizontal="left" vertical="center" wrapText="1"/>
    </xf>
    <xf numFmtId="44" fontId="8" fillId="8" borderId="10" xfId="2" applyFont="1" applyFill="1" applyBorder="1" applyAlignment="1">
      <alignment horizontal="left" vertical="center" wrapText="1" indent="5"/>
    </xf>
    <xf numFmtId="0" fontId="8" fillId="8" borderId="0" xfId="3" applyFont="1" applyFill="1" applyBorder="1" applyAlignment="1">
      <alignment horizontal="left" vertical="center" wrapText="1" indent="5"/>
    </xf>
    <xf numFmtId="0" fontId="8" fillId="8" borderId="0" xfId="3" applyFont="1" applyFill="1" applyBorder="1" applyAlignment="1">
      <alignment horizontal="center" vertical="center" wrapText="1"/>
    </xf>
    <xf numFmtId="0" fontId="8" fillId="8" borderId="0" xfId="3" applyFont="1" applyFill="1" applyBorder="1" applyAlignment="1">
      <alignment horizontal="left" vertical="center" wrapText="1"/>
    </xf>
    <xf numFmtId="0" fontId="8" fillId="0" borderId="0" xfId="4" applyFont="1" applyFill="1" applyBorder="1"/>
    <xf numFmtId="0" fontId="8" fillId="0" borderId="0" xfId="4" applyFont="1" applyFill="1" applyBorder="1" applyAlignment="1">
      <alignment horizontal="left"/>
    </xf>
    <xf numFmtId="0" fontId="0" fillId="0" borderId="0" xfId="3" applyFont="1" applyFill="1" applyBorder="1" applyAlignment="1">
      <alignment horizontal="left"/>
    </xf>
    <xf numFmtId="0" fontId="9" fillId="5" borderId="6" xfId="1" applyFont="1" applyFill="1" applyBorder="1" applyAlignment="1">
      <alignment horizontal="left" vertical="center" wrapText="1"/>
    </xf>
    <xf numFmtId="44" fontId="9" fillId="5" borderId="7" xfId="2" applyFont="1" applyFill="1" applyBorder="1" applyAlignment="1">
      <alignment horizontal="left" vertical="center" wrapText="1"/>
    </xf>
    <xf numFmtId="0" fontId="9" fillId="5" borderId="6" xfId="1" applyFont="1" applyFill="1" applyBorder="1" applyAlignment="1">
      <alignment horizontal="center" vertical="center" wrapText="1"/>
    </xf>
    <xf numFmtId="0" fontId="12" fillId="3" borderId="0" xfId="3" applyFont="1" applyFill="1" applyBorder="1" applyAlignment="1">
      <alignment vertical="center" wrapText="1"/>
    </xf>
    <xf numFmtId="44" fontId="12" fillId="3" borderId="10" xfId="2" applyFont="1" applyFill="1" applyBorder="1" applyAlignment="1">
      <alignment vertical="center" wrapText="1"/>
    </xf>
    <xf numFmtId="0" fontId="12" fillId="3" borderId="0" xfId="3" applyFont="1" applyFill="1" applyBorder="1" applyAlignment="1">
      <alignment horizontal="center" vertical="center" wrapText="1"/>
    </xf>
    <xf numFmtId="0" fontId="13" fillId="0" borderId="0" xfId="1" applyFont="1" applyAlignment="1">
      <alignment vertical="center"/>
    </xf>
    <xf numFmtId="0" fontId="12" fillId="3" borderId="3" xfId="3" applyFont="1" applyFill="1" applyBorder="1" applyAlignment="1">
      <alignment vertical="center" wrapText="1"/>
    </xf>
    <xf numFmtId="44" fontId="12" fillId="3" borderId="5" xfId="2" applyFont="1" applyFill="1" applyBorder="1" applyAlignment="1">
      <alignment vertical="center" wrapText="1"/>
    </xf>
    <xf numFmtId="0" fontId="12" fillId="3" borderId="3" xfId="3" applyFont="1" applyFill="1" applyBorder="1" applyAlignment="1">
      <alignment horizontal="center" vertical="center" wrapText="1"/>
    </xf>
    <xf numFmtId="44" fontId="8" fillId="9" borderId="4" xfId="2" applyFont="1" applyFill="1" applyBorder="1" applyAlignment="1">
      <alignment horizontal="left" vertical="center" wrapText="1"/>
    </xf>
    <xf numFmtId="0" fontId="8" fillId="9" borderId="1" xfId="1" applyFont="1" applyFill="1" applyBorder="1" applyAlignment="1">
      <alignment horizontal="left" vertical="center" wrapText="1"/>
    </xf>
    <xf numFmtId="0" fontId="8" fillId="9" borderId="1" xfId="1" applyFont="1" applyFill="1" applyBorder="1" applyAlignment="1">
      <alignment horizontal="center" vertical="center" wrapText="1"/>
    </xf>
    <xf numFmtId="0" fontId="6" fillId="0" borderId="0" xfId="1" applyFont="1" applyAlignment="1">
      <alignment vertical="center"/>
    </xf>
    <xf numFmtId="0" fontId="6" fillId="0" borderId="0" xfId="1" applyFont="1" applyFill="1" applyAlignment="1">
      <alignment vertical="center"/>
    </xf>
    <xf numFmtId="44" fontId="9" fillId="6" borderId="11" xfId="2" applyFont="1" applyFill="1" applyBorder="1" applyAlignment="1">
      <alignment horizontal="left" vertical="center" wrapText="1"/>
    </xf>
    <xf numFmtId="0" fontId="9" fillId="6" borderId="12" xfId="1" applyFont="1" applyFill="1" applyBorder="1" applyAlignment="1">
      <alignment horizontal="left" vertical="center" wrapText="1"/>
    </xf>
    <xf numFmtId="0" fontId="9" fillId="6" borderId="13" xfId="1" applyFont="1" applyFill="1" applyBorder="1" applyAlignment="1">
      <alignment horizontal="center" vertical="center" wrapText="1"/>
    </xf>
    <xf numFmtId="0" fontId="5" fillId="0" borderId="14" xfId="1" applyBorder="1"/>
    <xf numFmtId="9" fontId="6" fillId="0" borderId="0" xfId="5" applyFont="1" applyAlignment="1">
      <alignment vertical="center"/>
    </xf>
    <xf numFmtId="9" fontId="2" fillId="0" borderId="0" xfId="5" applyFont="1"/>
    <xf numFmtId="9" fontId="2" fillId="0" borderId="0" xfId="5" applyFont="1" applyAlignment="1">
      <alignment horizontal="center" wrapText="1"/>
    </xf>
    <xf numFmtId="44" fontId="2" fillId="0" borderId="0" xfId="2" applyFont="1"/>
    <xf numFmtId="9" fontId="2" fillId="0" borderId="0" xfId="5" applyFont="1" applyAlignment="1">
      <alignment horizontal="center"/>
    </xf>
    <xf numFmtId="9" fontId="0" fillId="0" borderId="0" xfId="5" applyFont="1" applyAlignment="1">
      <alignment vertical="center"/>
    </xf>
    <xf numFmtId="9" fontId="14" fillId="10" borderId="15" xfId="5" applyFont="1" applyFill="1" applyBorder="1" applyAlignment="1">
      <alignment vertical="center" wrapText="1"/>
    </xf>
    <xf numFmtId="44" fontId="14" fillId="10" borderId="15" xfId="2" applyFont="1" applyFill="1" applyBorder="1" applyAlignment="1">
      <alignment vertical="center" wrapText="1"/>
    </xf>
    <xf numFmtId="9" fontId="3" fillId="10" borderId="16" xfId="5" applyFont="1" applyFill="1" applyBorder="1" applyAlignment="1">
      <alignment vertical="center"/>
    </xf>
    <xf numFmtId="9" fontId="15" fillId="10" borderId="17" xfId="5" applyFont="1" applyFill="1" applyBorder="1" applyAlignment="1">
      <alignment horizontal="left" vertical="center"/>
    </xf>
    <xf numFmtId="9" fontId="6" fillId="11" borderId="0" xfId="5" applyFont="1" applyFill="1" applyAlignment="1">
      <alignment horizontal="left" vertical="center" wrapText="1"/>
    </xf>
    <xf numFmtId="44" fontId="6" fillId="11" borderId="0" xfId="2" applyFont="1" applyFill="1" applyAlignment="1">
      <alignment horizontal="left" vertical="center" wrapText="1"/>
    </xf>
    <xf numFmtId="9" fontId="16" fillId="11" borderId="0" xfId="5" applyFont="1" applyFill="1" applyAlignment="1">
      <alignment vertical="center"/>
    </xf>
    <xf numFmtId="9" fontId="5" fillId="11" borderId="0" xfId="5" applyFont="1" applyFill="1" applyAlignment="1">
      <alignment vertical="center" wrapText="1"/>
    </xf>
    <xf numFmtId="0" fontId="2" fillId="7" borderId="0" xfId="1" applyFont="1" applyFill="1" applyAlignment="1">
      <alignment horizontal="center" vertical="center"/>
    </xf>
  </cellXfs>
  <cellStyles count="6">
    <cellStyle name="_x0013_" xfId="4"/>
    <cellStyle name="Currency 2" xfId="2"/>
    <cellStyle name="Normal" xfId="0" builtinId="0"/>
    <cellStyle name="Normal 13 2 3" xfId="3"/>
    <cellStyle name="Normal 2" xfId="1"/>
    <cellStyle name="Percent 4" xfId="5"/>
  </cellStyles>
  <dxfs count="42">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enst%20Lesemann/Documents/CPower/Federal%20Government/DoE/848/Topic%202/GNG%20Docs/CPwr%20CoE%20Analysis%20-%20LandRAY%20DDS1-i%20Stonewall%20January%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enst%20Lesemann/Documents/CPower/Federal%20Government/DoE/848/Topic%202/GNG%20Docs/CPwr%20CoE%20Analysis%20-%20LandRAY%20DDS1-p%20Humboldt%20January%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enst%20Lesemann/Documents/CPower/Federal%20Government/DoE/848/Topic%202/GNG%20Docs/CPwr%20CoE%20Analysis%20-%20LandRAY%20DDS1-p%20Stonewall%20January%20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eenst%20Lesemann/Documents/CPower/Federal%20Government/DoE/848/Topic%202/GNG%20Docs/CPwr%20CoE%20Analysis%20-%20LandRAY%20GS1%20Humboldt%20January%2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eenst%20Lesemann/Documents/CPower/Federal%20Government/DoE/848/Topic%202/GNG%20Docs/CPwr%20CoE%20Analysis%20-%20LandRAY%20GS1%20Stonewall%20Bank%20January%20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eenst%20Lesemann/Documents/CPower/Federal%20Government/DoE/848/Topic%202/GNG%20Docs/CPwr%20CoE%20Analysis%20-%20LandRAY%20DDS1-i%20Humboldt%20January%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ed Cost Overview"/>
      <sheetName val="Assumptions"/>
      <sheetName val="ICC OPEX Costs"/>
      <sheetName val="CBS"/>
      <sheetName val="Cost Reduction"/>
      <sheetName val="Output Improvement"/>
      <sheetName val="pro forma"/>
      <sheetName val="tables"/>
      <sheetName val="Depreciation"/>
      <sheetName val="Loan Amortization Schedule"/>
      <sheetName val="Construction Cost Data"/>
      <sheetName val="Infrastructure Cost Data"/>
      <sheetName val="US Tax Rates"/>
      <sheetName val="CoE images"/>
      <sheetName val="Sheet1"/>
    </sheetNames>
    <sheetDataSet>
      <sheetData sheetId="0">
        <row r="7">
          <cell r="C7">
            <v>119.10749727041095</v>
          </cell>
          <cell r="D7">
            <v>180.22155411985878</v>
          </cell>
        </row>
        <row r="8">
          <cell r="C8">
            <v>12719.0201392812</v>
          </cell>
          <cell r="D8">
            <v>19245.149372746386</v>
          </cell>
        </row>
        <row r="9">
          <cell r="C9">
            <v>3897.8506091369218</v>
          </cell>
        </row>
        <row r="11">
          <cell r="C11">
            <v>0.35054194998489541</v>
          </cell>
        </row>
        <row r="12">
          <cell r="C12">
            <v>4.2529754566255996E-2</v>
          </cell>
        </row>
        <row r="17">
          <cell r="K17">
            <v>391</v>
          </cell>
        </row>
        <row r="18">
          <cell r="K18">
            <v>391</v>
          </cell>
        </row>
        <row r="19">
          <cell r="C19">
            <v>1341346.2871003454</v>
          </cell>
          <cell r="K19">
            <v>20</v>
          </cell>
        </row>
        <row r="20">
          <cell r="K20">
            <v>0</v>
          </cell>
        </row>
        <row r="26">
          <cell r="C26">
            <v>4228091.8450649418</v>
          </cell>
          <cell r="K26">
            <v>1</v>
          </cell>
        </row>
        <row r="27">
          <cell r="K27">
            <v>0.44496011519827872</v>
          </cell>
        </row>
        <row r="28">
          <cell r="K28">
            <v>1524.0595881725365</v>
          </cell>
        </row>
        <row r="33">
          <cell r="C33">
            <v>4973136.8744589491</v>
          </cell>
          <cell r="D33">
            <v>7524853.4047438372</v>
          </cell>
        </row>
        <row r="56">
          <cell r="C56">
            <v>361473030.28195143</v>
          </cell>
        </row>
        <row r="57">
          <cell r="C57">
            <v>447759381.2330302</v>
          </cell>
        </row>
        <row r="58">
          <cell r="C58">
            <v>111871581.95082027</v>
          </cell>
        </row>
        <row r="60">
          <cell r="C60">
            <v>2630430932.2203693</v>
          </cell>
        </row>
      </sheetData>
      <sheetData sheetId="1">
        <row r="6">
          <cell r="G6">
            <v>66.703428651302332</v>
          </cell>
        </row>
        <row r="7">
          <cell r="G7">
            <v>170.59700422327961</v>
          </cell>
        </row>
        <row r="10">
          <cell r="G10">
            <v>391</v>
          </cell>
        </row>
        <row r="11">
          <cell r="G11">
            <v>10</v>
          </cell>
        </row>
        <row r="12">
          <cell r="G12">
            <v>170.59700422327961</v>
          </cell>
        </row>
        <row r="13">
          <cell r="G13">
            <v>260000</v>
          </cell>
        </row>
        <row r="16">
          <cell r="G16" t="str">
            <v>G</v>
          </cell>
        </row>
        <row r="17">
          <cell r="G17" t="str">
            <v>Y</v>
          </cell>
        </row>
        <row r="18">
          <cell r="G18" t="str">
            <v>N</v>
          </cell>
        </row>
        <row r="19">
          <cell r="G19" t="str">
            <v>O</v>
          </cell>
        </row>
        <row r="22">
          <cell r="G22">
            <v>0</v>
          </cell>
        </row>
        <row r="23">
          <cell r="G23">
            <v>0.106</v>
          </cell>
        </row>
        <row r="24">
          <cell r="G24">
            <v>7.0000000000000007E-2</v>
          </cell>
        </row>
        <row r="25">
          <cell r="G25">
            <v>1.5130999999999999</v>
          </cell>
        </row>
        <row r="33">
          <cell r="G33">
            <v>370</v>
          </cell>
          <cell r="H33">
            <v>391</v>
          </cell>
        </row>
        <row r="34">
          <cell r="G34">
            <v>370</v>
          </cell>
          <cell r="H34">
            <v>391</v>
          </cell>
        </row>
        <row r="35">
          <cell r="G35">
            <v>20</v>
          </cell>
          <cell r="H35">
            <v>20</v>
          </cell>
        </row>
        <row r="36">
          <cell r="G36">
            <v>0</v>
          </cell>
          <cell r="H36">
            <v>0</v>
          </cell>
        </row>
        <row r="37">
          <cell r="G37">
            <v>678</v>
          </cell>
          <cell r="H37">
            <v>1524.0595881725365</v>
          </cell>
        </row>
        <row r="38">
          <cell r="G38">
            <v>77.344284736481868</v>
          </cell>
          <cell r="H38">
            <v>173.8603226297669</v>
          </cell>
        </row>
        <row r="39">
          <cell r="H39">
            <v>1</v>
          </cell>
        </row>
        <row r="40">
          <cell r="G40">
            <v>0</v>
          </cell>
          <cell r="H40">
            <v>0</v>
          </cell>
        </row>
        <row r="41">
          <cell r="G41">
            <v>0</v>
          </cell>
          <cell r="H41">
            <v>0</v>
          </cell>
        </row>
        <row r="43">
          <cell r="G43">
            <v>0</v>
          </cell>
          <cell r="H43">
            <v>1524.0595881725365</v>
          </cell>
        </row>
        <row r="44">
          <cell r="G44">
            <v>77.344284736481868</v>
          </cell>
          <cell r="H44">
            <v>173.8603226297669</v>
          </cell>
        </row>
        <row r="61">
          <cell r="G61">
            <v>1785402.4320930541</v>
          </cell>
          <cell r="H61">
            <v>1785402.4320930541</v>
          </cell>
          <cell r="I61">
            <v>2701492.42</v>
          </cell>
        </row>
        <row r="62">
          <cell r="G62">
            <v>63280.682043486886</v>
          </cell>
          <cell r="H62">
            <v>63280.682043486886</v>
          </cell>
          <cell r="I62">
            <v>95750</v>
          </cell>
        </row>
        <row r="63">
          <cell r="G63">
            <v>703258.2116185315</v>
          </cell>
          <cell r="H63">
            <v>703258.2116185315</v>
          </cell>
          <cell r="I63">
            <v>1064100</v>
          </cell>
        </row>
        <row r="66">
          <cell r="G66">
            <v>166379.5149031789</v>
          </cell>
          <cell r="H66">
            <v>166379.5149031789</v>
          </cell>
          <cell r="I66">
            <v>251748.84399999998</v>
          </cell>
        </row>
        <row r="67">
          <cell r="G67">
            <v>70803.106205802673</v>
          </cell>
          <cell r="H67">
            <v>70803.106205802673</v>
          </cell>
          <cell r="I67">
            <v>107132.18000000001</v>
          </cell>
        </row>
        <row r="68">
          <cell r="G68">
            <v>37347.168065560771</v>
          </cell>
          <cell r="H68">
            <v>37347.168065560771</v>
          </cell>
          <cell r="I68">
            <v>56510</v>
          </cell>
        </row>
        <row r="69">
          <cell r="G69">
            <v>6518251.9331174418</v>
          </cell>
          <cell r="H69">
            <v>6518251.9331174418</v>
          </cell>
          <cell r="I69">
            <v>9862767</v>
          </cell>
        </row>
        <row r="70">
          <cell r="G70">
            <v>1147412.5966558722</v>
          </cell>
          <cell r="H70">
            <v>1147412.5966558722</v>
          </cell>
          <cell r="I70">
            <v>1736150</v>
          </cell>
        </row>
        <row r="77">
          <cell r="I77">
            <v>0.155</v>
          </cell>
        </row>
        <row r="78">
          <cell r="I78">
            <v>0.1</v>
          </cell>
        </row>
        <row r="79">
          <cell r="I79">
            <v>0.1</v>
          </cell>
        </row>
        <row r="80">
          <cell r="I80">
            <v>0.1</v>
          </cell>
        </row>
        <row r="81">
          <cell r="I81">
            <v>7.0000000000000007E-2</v>
          </cell>
        </row>
        <row r="82">
          <cell r="I82">
            <v>2.5000000000000001E-2</v>
          </cell>
        </row>
        <row r="83">
          <cell r="I83">
            <v>0.1</v>
          </cell>
        </row>
        <row r="84">
          <cell r="I84">
            <v>7.4999999999999997E-2</v>
          </cell>
        </row>
        <row r="89">
          <cell r="G89">
            <v>0.70402133255407584</v>
          </cell>
          <cell r="H89">
            <v>0.70402133255407584</v>
          </cell>
        </row>
        <row r="90">
          <cell r="G90">
            <v>0.53309621240888438</v>
          </cell>
          <cell r="H90">
            <v>0.53309621240888438</v>
          </cell>
        </row>
        <row r="91">
          <cell r="G91">
            <v>0.34389999999999998</v>
          </cell>
          <cell r="H91">
            <v>0.34389999999999998</v>
          </cell>
        </row>
        <row r="92">
          <cell r="G92">
            <v>0.34389999999999998</v>
          </cell>
          <cell r="H92">
            <v>0.34389999999999998</v>
          </cell>
        </row>
        <row r="93">
          <cell r="G93">
            <v>0.25194799000000023</v>
          </cell>
          <cell r="H93">
            <v>0.25194799000000023</v>
          </cell>
        </row>
        <row r="94">
          <cell r="G94">
            <v>9.6312109374999844E-2</v>
          </cell>
          <cell r="H94">
            <v>9.6312109374999844E-2</v>
          </cell>
        </row>
        <row r="95">
          <cell r="G95">
            <v>0.34389999999999998</v>
          </cell>
          <cell r="H95">
            <v>0.34389999999999998</v>
          </cell>
        </row>
        <row r="96">
          <cell r="G96">
            <v>0.26790585937499978</v>
          </cell>
          <cell r="H96">
            <v>0.26790585937499978</v>
          </cell>
        </row>
        <row r="101">
          <cell r="G101">
            <v>2.2478754987795524</v>
          </cell>
          <cell r="H101">
            <v>2.2478754987795524</v>
          </cell>
        </row>
        <row r="105">
          <cell r="G105">
            <v>1</v>
          </cell>
          <cell r="I105">
            <v>75</v>
          </cell>
        </row>
        <row r="106">
          <cell r="G106">
            <v>1</v>
          </cell>
          <cell r="I106">
            <v>3</v>
          </cell>
        </row>
        <row r="110">
          <cell r="G110">
            <v>0</v>
          </cell>
          <cell r="I110">
            <v>0</v>
          </cell>
        </row>
        <row r="111">
          <cell r="G111">
            <v>0</v>
          </cell>
        </row>
        <row r="115">
          <cell r="I115">
            <v>6608.9485162910587</v>
          </cell>
        </row>
        <row r="123">
          <cell r="G123">
            <v>34696.979710528052</v>
          </cell>
          <cell r="I123">
            <v>19826.845548873178</v>
          </cell>
        </row>
        <row r="124">
          <cell r="G124">
            <v>132178.97032582117</v>
          </cell>
          <cell r="I124">
            <v>66089.485162910583</v>
          </cell>
        </row>
        <row r="125">
          <cell r="G125">
            <v>0</v>
          </cell>
          <cell r="I125">
            <v>16522.371290727646</v>
          </cell>
        </row>
        <row r="126">
          <cell r="G126">
            <v>59480.536646619526</v>
          </cell>
          <cell r="I126">
            <v>29740.268323309763</v>
          </cell>
        </row>
        <row r="132">
          <cell r="G132">
            <v>0</v>
          </cell>
          <cell r="I132">
            <v>0</v>
          </cell>
        </row>
        <row r="133">
          <cell r="G133">
            <v>1</v>
          </cell>
          <cell r="I133">
            <v>0</v>
          </cell>
        </row>
        <row r="134">
          <cell r="I134">
            <v>10</v>
          </cell>
        </row>
        <row r="135">
          <cell r="G135" t="str">
            <v>U</v>
          </cell>
          <cell r="I135" t="str">
            <v>A</v>
          </cell>
        </row>
        <row r="139">
          <cell r="G139">
            <v>0</v>
          </cell>
          <cell r="I139">
            <v>2643.5794065164232</v>
          </cell>
        </row>
        <row r="143">
          <cell r="G143" t="str">
            <v>A</v>
          </cell>
          <cell r="I143" t="str">
            <v>A</v>
          </cell>
        </row>
        <row r="144">
          <cell r="G144">
            <v>0</v>
          </cell>
          <cell r="I144">
            <v>0</v>
          </cell>
        </row>
        <row r="145">
          <cell r="G145" t="str">
            <v>D</v>
          </cell>
          <cell r="I145" t="str">
            <v>N</v>
          </cell>
        </row>
        <row r="148">
          <cell r="G148">
            <v>0</v>
          </cell>
          <cell r="I148">
            <v>0</v>
          </cell>
        </row>
        <row r="149">
          <cell r="G149">
            <v>0</v>
          </cell>
          <cell r="I149">
            <v>0</v>
          </cell>
        </row>
        <row r="154">
          <cell r="G154">
            <v>330.4474258145529</v>
          </cell>
          <cell r="I154">
            <v>528.71588130328473</v>
          </cell>
        </row>
        <row r="155">
          <cell r="G155">
            <v>845.9454100852555</v>
          </cell>
          <cell r="I155">
            <v>845.9454100852555</v>
          </cell>
        </row>
        <row r="156">
          <cell r="G156">
            <v>1</v>
          </cell>
          <cell r="I156">
            <v>0.25</v>
          </cell>
        </row>
        <row r="157">
          <cell r="G157">
            <v>12</v>
          </cell>
          <cell r="I157">
            <v>6</v>
          </cell>
        </row>
        <row r="158">
          <cell r="G158">
            <v>14116.714030797702</v>
          </cell>
          <cell r="I158">
            <v>2061.9919370828102</v>
          </cell>
        </row>
        <row r="161">
          <cell r="G161">
            <v>1652.2371290727647</v>
          </cell>
          <cell r="I161">
            <v>528.71588130328473</v>
          </cell>
        </row>
        <row r="162">
          <cell r="G162">
            <v>1268.9181151278833</v>
          </cell>
          <cell r="I162">
            <v>1268.9181151278833</v>
          </cell>
        </row>
        <row r="163">
          <cell r="G163">
            <v>33044.742581455292</v>
          </cell>
          <cell r="I163">
            <v>2643.5794065164232</v>
          </cell>
        </row>
        <row r="164">
          <cell r="G164">
            <v>2</v>
          </cell>
          <cell r="I164">
            <v>1</v>
          </cell>
        </row>
        <row r="165">
          <cell r="G165">
            <v>4</v>
          </cell>
          <cell r="I165">
            <v>1</v>
          </cell>
        </row>
        <row r="166">
          <cell r="G166">
            <v>155548.21227942634</v>
          </cell>
          <cell r="I166">
            <v>4441.213402947591</v>
          </cell>
        </row>
        <row r="169">
          <cell r="G169">
            <v>1652.2371290727647</v>
          </cell>
          <cell r="I169">
            <v>528.71588130328473</v>
          </cell>
        </row>
        <row r="170">
          <cell r="G170">
            <v>1268.9181151278833</v>
          </cell>
          <cell r="I170">
            <v>1268.9181151278833</v>
          </cell>
        </row>
        <row r="171">
          <cell r="G171">
            <v>991.34227744365876</v>
          </cell>
          <cell r="I171">
            <v>2643.5794065164232</v>
          </cell>
        </row>
        <row r="172">
          <cell r="G172">
            <v>2</v>
          </cell>
          <cell r="I172">
            <v>1</v>
          </cell>
        </row>
        <row r="173">
          <cell r="G173">
            <v>4</v>
          </cell>
          <cell r="I173">
            <v>1</v>
          </cell>
        </row>
        <row r="174">
          <cell r="G174">
            <v>27334.611063379816</v>
          </cell>
          <cell r="I174">
            <v>4441.213402947591</v>
          </cell>
        </row>
        <row r="176">
          <cell r="G176">
            <v>13217.897032582117</v>
          </cell>
          <cell r="I176">
            <v>991.34227744365876</v>
          </cell>
        </row>
        <row r="177">
          <cell r="G177">
            <v>2114.8635252131389</v>
          </cell>
          <cell r="I177">
            <v>2775.7583768422446</v>
          </cell>
        </row>
        <row r="178">
          <cell r="G178">
            <v>33044.742581455292</v>
          </cell>
          <cell r="I178">
            <v>33044.742581455292</v>
          </cell>
        </row>
        <row r="179">
          <cell r="G179">
            <v>3</v>
          </cell>
          <cell r="I179">
            <v>3.0769230769230771</v>
          </cell>
        </row>
        <row r="180">
          <cell r="G180">
            <v>1</v>
          </cell>
          <cell r="I180">
            <v>0.65</v>
          </cell>
        </row>
        <row r="181">
          <cell r="G181">
            <v>79043.024254841061</v>
          </cell>
          <cell r="I181">
            <v>29013.283986517748</v>
          </cell>
        </row>
        <row r="182">
          <cell r="G182">
            <v>0.1</v>
          </cell>
          <cell r="I182">
            <v>0.65</v>
          </cell>
        </row>
        <row r="183">
          <cell r="G183">
            <v>7904.3024254841066</v>
          </cell>
          <cell r="I183">
            <v>3217226.5650064661</v>
          </cell>
        </row>
        <row r="186">
          <cell r="G186">
            <v>0</v>
          </cell>
          <cell r="I186">
            <v>0</v>
          </cell>
        </row>
        <row r="187">
          <cell r="G187">
            <v>0</v>
          </cell>
          <cell r="I187">
            <v>0</v>
          </cell>
        </row>
        <row r="192">
          <cell r="G192">
            <v>0</v>
          </cell>
          <cell r="I192">
            <v>0</v>
          </cell>
        </row>
        <row r="193">
          <cell r="G193">
            <v>0</v>
          </cell>
        </row>
        <row r="198">
          <cell r="I198">
            <v>0.01</v>
          </cell>
        </row>
        <row r="200">
          <cell r="I200">
            <v>0.01</v>
          </cell>
        </row>
        <row r="201">
          <cell r="I201">
            <v>0.03</v>
          </cell>
        </row>
        <row r="202">
          <cell r="I202">
            <v>1.034</v>
          </cell>
        </row>
        <row r="203">
          <cell r="I203">
            <v>7.4000000000000038E-2</v>
          </cell>
        </row>
        <row r="205">
          <cell r="I205">
            <v>0.05</v>
          </cell>
        </row>
        <row r="206">
          <cell r="I206">
            <v>0.3</v>
          </cell>
        </row>
        <row r="212">
          <cell r="G212">
            <v>0</v>
          </cell>
          <cell r="I212">
            <v>0</v>
          </cell>
        </row>
        <row r="213">
          <cell r="G213">
            <v>0</v>
          </cell>
          <cell r="I213">
            <v>0</v>
          </cell>
        </row>
        <row r="214">
          <cell r="G214">
            <v>0</v>
          </cell>
          <cell r="I214">
            <v>98334783.706583187</v>
          </cell>
        </row>
        <row r="217">
          <cell r="G217">
            <v>0</v>
          </cell>
          <cell r="I217">
            <v>0.02</v>
          </cell>
        </row>
        <row r="218">
          <cell r="G218">
            <v>0</v>
          </cell>
          <cell r="I218">
            <v>0</v>
          </cell>
        </row>
        <row r="222">
          <cell r="G222">
            <v>0</v>
          </cell>
          <cell r="I222">
            <v>264357.94065164233</v>
          </cell>
        </row>
        <row r="223">
          <cell r="G223">
            <v>0</v>
          </cell>
          <cell r="I223">
            <v>10</v>
          </cell>
        </row>
        <row r="224">
          <cell r="G224">
            <v>0</v>
          </cell>
          <cell r="I224">
            <v>15496.048236910841</v>
          </cell>
        </row>
        <row r="225">
          <cell r="G225">
            <v>0</v>
          </cell>
          <cell r="I225">
            <v>99134.227744365882</v>
          </cell>
        </row>
        <row r="227">
          <cell r="G227">
            <v>0</v>
          </cell>
          <cell r="I227">
            <v>9913.422774436589</v>
          </cell>
        </row>
        <row r="228">
          <cell r="G228">
            <v>0</v>
          </cell>
          <cell r="I228">
            <v>561760.62388473994</v>
          </cell>
        </row>
        <row r="229">
          <cell r="G229">
            <v>0</v>
          </cell>
          <cell r="I229">
            <v>3292.9102503435538</v>
          </cell>
        </row>
        <row r="230">
          <cell r="G230">
            <v>0</v>
          </cell>
          <cell r="I230">
            <v>0</v>
          </cell>
        </row>
        <row r="232">
          <cell r="G232">
            <v>264357.94065164233</v>
          </cell>
          <cell r="I232">
            <v>1321789.7032582117</v>
          </cell>
        </row>
        <row r="233">
          <cell r="G233">
            <v>1549.604823691084</v>
          </cell>
          <cell r="I233">
            <v>7748.0241184554206</v>
          </cell>
        </row>
        <row r="240">
          <cell r="G240">
            <v>1</v>
          </cell>
          <cell r="I240">
            <v>1</v>
          </cell>
        </row>
        <row r="241">
          <cell r="I241">
            <v>1</v>
          </cell>
        </row>
        <row r="243">
          <cell r="I243">
            <v>1</v>
          </cell>
        </row>
        <row r="245">
          <cell r="G245">
            <v>1</v>
          </cell>
          <cell r="I245">
            <v>1</v>
          </cell>
        </row>
        <row r="247">
          <cell r="G247">
            <v>1</v>
          </cell>
        </row>
        <row r="252">
          <cell r="G252">
            <v>0.1</v>
          </cell>
          <cell r="I252">
            <v>0.1</v>
          </cell>
        </row>
        <row r="253">
          <cell r="G253">
            <v>0</v>
          </cell>
          <cell r="I253">
            <v>0</v>
          </cell>
        </row>
        <row r="254">
          <cell r="G254" t="str">
            <v>N</v>
          </cell>
          <cell r="I254" t="str">
            <v>N</v>
          </cell>
        </row>
        <row r="256">
          <cell r="G256">
            <v>0.1</v>
          </cell>
          <cell r="I256">
            <v>5</v>
          </cell>
        </row>
        <row r="257">
          <cell r="G257">
            <v>0.01</v>
          </cell>
          <cell r="I257">
            <v>0</v>
          </cell>
        </row>
        <row r="260">
          <cell r="G260">
            <v>2.5000000000000001E-2</v>
          </cell>
          <cell r="I260">
            <v>2.5000000000000001E-2</v>
          </cell>
        </row>
        <row r="262">
          <cell r="G262">
            <v>8.5000000000000006E-2</v>
          </cell>
        </row>
        <row r="265">
          <cell r="G265">
            <v>18</v>
          </cell>
        </row>
        <row r="266">
          <cell r="G266">
            <v>18</v>
          </cell>
        </row>
        <row r="272">
          <cell r="G272">
            <v>20</v>
          </cell>
        </row>
        <row r="275">
          <cell r="G275">
            <v>0.30857919693785074</v>
          </cell>
        </row>
        <row r="277">
          <cell r="G277">
            <v>0.39600000000000002</v>
          </cell>
        </row>
        <row r="280">
          <cell r="G280">
            <v>0.10805502072978093</v>
          </cell>
        </row>
      </sheetData>
      <sheetData sheetId="2">
        <row r="3">
          <cell r="E3">
            <v>2919168.6339896349</v>
          </cell>
        </row>
        <row r="4">
          <cell r="E4">
            <v>534511.45603430911</v>
          </cell>
        </row>
        <row r="5">
          <cell r="E5">
            <v>149870.51297129702</v>
          </cell>
        </row>
        <row r="6">
          <cell r="E6">
            <v>275770.18548766617</v>
          </cell>
        </row>
        <row r="7">
          <cell r="E7">
            <v>289406.16663271922</v>
          </cell>
        </row>
        <row r="8">
          <cell r="E8">
            <v>11778.721920697353</v>
          </cell>
        </row>
        <row r="9">
          <cell r="E9">
            <v>698156.01</v>
          </cell>
        </row>
        <row r="10">
          <cell r="E10">
            <v>70289.423298000009</v>
          </cell>
        </row>
        <row r="11">
          <cell r="E11">
            <v>3829.2782391899987</v>
          </cell>
        </row>
        <row r="12">
          <cell r="E12">
            <v>22404.157699499992</v>
          </cell>
        </row>
        <row r="13">
          <cell r="E13">
            <v>14362.598591999995</v>
          </cell>
        </row>
        <row r="14">
          <cell r="E14">
            <v>50762.809398599988</v>
          </cell>
        </row>
        <row r="15">
          <cell r="E15">
            <v>6919.4810924999974</v>
          </cell>
        </row>
        <row r="16">
          <cell r="E16">
            <v>2689.2469759499991</v>
          </cell>
        </row>
        <row r="17">
          <cell r="E17">
            <v>49601.701021926223</v>
          </cell>
        </row>
        <row r="18">
          <cell r="E18">
            <v>23197.69127170799</v>
          </cell>
        </row>
        <row r="19">
          <cell r="E19">
            <v>10065.952418002196</v>
          </cell>
        </row>
        <row r="20">
          <cell r="E20">
            <v>4488.3120599999984</v>
          </cell>
        </row>
        <row r="21">
          <cell r="E21">
            <v>1265.1630468750002</v>
          </cell>
        </row>
        <row r="22">
          <cell r="E22">
            <v>17224.2911953125</v>
          </cell>
        </row>
        <row r="23">
          <cell r="E23">
            <v>18977.445703125002</v>
          </cell>
        </row>
        <row r="24">
          <cell r="E24">
            <v>4563.6238476562503</v>
          </cell>
        </row>
        <row r="25">
          <cell r="E25">
            <v>9036.8789062500018</v>
          </cell>
        </row>
        <row r="26">
          <cell r="E26">
            <v>1139088.0150000001</v>
          </cell>
        </row>
        <row r="27">
          <cell r="E27">
            <v>70098.013964843776</v>
          </cell>
        </row>
        <row r="32">
          <cell r="D32">
            <v>89.60815200450233</v>
          </cell>
        </row>
        <row r="33">
          <cell r="D33">
            <v>5.9966932448260339E-2</v>
          </cell>
        </row>
        <row r="34">
          <cell r="D34">
            <v>0.38978506091369225</v>
          </cell>
        </row>
        <row r="35">
          <cell r="D35">
            <v>7.9795396419437337</v>
          </cell>
        </row>
        <row r="36">
          <cell r="D36">
            <v>17.186700767263428</v>
          </cell>
        </row>
        <row r="37">
          <cell r="D37">
            <v>17.186700767263428</v>
          </cell>
        </row>
        <row r="38">
          <cell r="D38">
            <v>72.979539641943731</v>
          </cell>
        </row>
        <row r="42">
          <cell r="D42">
            <v>30000</v>
          </cell>
        </row>
        <row r="43">
          <cell r="D43">
            <v>100000</v>
          </cell>
        </row>
        <row r="44">
          <cell r="D44">
            <v>25000</v>
          </cell>
        </row>
        <row r="45">
          <cell r="D45">
            <v>45000</v>
          </cell>
        </row>
        <row r="47">
          <cell r="D47">
            <v>43429.573087064622</v>
          </cell>
        </row>
        <row r="48">
          <cell r="D48">
            <v>11723.535293634895</v>
          </cell>
        </row>
        <row r="51">
          <cell r="D51">
            <v>379876.28853838821</v>
          </cell>
        </row>
        <row r="52">
          <cell r="D52">
            <v>66526.788791484636</v>
          </cell>
        </row>
        <row r="53">
          <cell r="D53">
            <v>226191.08189104794</v>
          </cell>
        </row>
        <row r="54">
          <cell r="D54">
            <v>199580.36637445388</v>
          </cell>
        </row>
      </sheetData>
      <sheetData sheetId="3"/>
      <sheetData sheetId="4"/>
      <sheetData sheetId="5"/>
      <sheetData sheetId="6"/>
      <sheetData sheetId="7"/>
      <sheetData sheetId="8"/>
      <sheetData sheetId="9">
        <row r="1">
          <cell r="A1" t="str">
            <v>Loan Amortization Schedule</v>
          </cell>
        </row>
        <row r="4">
          <cell r="B4" t="str">
            <v>Enter values</v>
          </cell>
          <cell r="F4" t="str">
            <v>Loan summary</v>
          </cell>
        </row>
        <row r="5">
          <cell r="C5" t="str">
            <v>Loan amount</v>
          </cell>
          <cell r="D5">
            <v>857781533.51680255</v>
          </cell>
          <cell r="G5" t="str">
            <v>Scheduled payment</v>
          </cell>
          <cell r="H5">
            <v>70541292.081878871</v>
          </cell>
        </row>
        <row r="6">
          <cell r="C6" t="str">
            <v>Annual interest rate</v>
          </cell>
          <cell r="D6">
            <v>4.4999999999999998E-2</v>
          </cell>
          <cell r="G6" t="str">
            <v>Scheduled number of payments</v>
          </cell>
          <cell r="H6">
            <v>18</v>
          </cell>
        </row>
        <row r="7">
          <cell r="C7" t="str">
            <v>Loan period in years</v>
          </cell>
          <cell r="D7">
            <v>18</v>
          </cell>
          <cell r="G7" t="str">
            <v>Actual number of payments</v>
          </cell>
          <cell r="H7">
            <v>18</v>
          </cell>
        </row>
        <row r="8">
          <cell r="C8" t="str">
            <v>Number of payments per year</v>
          </cell>
          <cell r="D8">
            <v>1</v>
          </cell>
          <cell r="G8" t="str">
            <v>Total early payments</v>
          </cell>
          <cell r="H8">
            <v>0</v>
          </cell>
        </row>
        <row r="9">
          <cell r="C9" t="str">
            <v>Start date of loan</v>
          </cell>
          <cell r="D9">
            <v>42005</v>
          </cell>
          <cell r="G9" t="str">
            <v>Total interest</v>
          </cell>
          <cell r="H9">
            <v>411961723.95701736</v>
          </cell>
        </row>
        <row r="10">
          <cell r="C10" t="str">
            <v>Optional extra payments</v>
          </cell>
          <cell r="D10">
            <v>0</v>
          </cell>
        </row>
        <row r="11">
          <cell r="F11">
            <v>37162818.469943091</v>
          </cell>
        </row>
        <row r="12">
          <cell r="B12" t="str">
            <v>Lender name:</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42370</v>
          </cell>
          <cell r="C18">
            <v>857781533.51680255</v>
          </cell>
          <cell r="D18">
            <v>70541292.081878871</v>
          </cell>
          <cell r="E18">
            <v>0</v>
          </cell>
          <cell r="F18">
            <v>70541292.081878871</v>
          </cell>
          <cell r="G18">
            <v>31941123.073622756</v>
          </cell>
          <cell r="H18">
            <v>38600169.008256115</v>
          </cell>
          <cell r="I18">
            <v>825840410.44317985</v>
          </cell>
          <cell r="J18">
            <v>38600169.008256115</v>
          </cell>
        </row>
        <row r="19">
          <cell r="A19">
            <v>2</v>
          </cell>
          <cell r="B19">
            <v>42736</v>
          </cell>
          <cell r="C19">
            <v>825840410.44317985</v>
          </cell>
          <cell r="D19">
            <v>70541292.081878871</v>
          </cell>
          <cell r="E19">
            <v>0</v>
          </cell>
          <cell r="F19">
            <v>70541292.081878871</v>
          </cell>
          <cell r="G19">
            <v>33378473.611935779</v>
          </cell>
          <cell r="H19">
            <v>37162818.469943091</v>
          </cell>
          <cell r="I19">
            <v>792461936.83124411</v>
          </cell>
          <cell r="J19">
            <v>75762987.478199214</v>
          </cell>
        </row>
        <row r="20">
          <cell r="A20">
            <v>3</v>
          </cell>
          <cell r="B20">
            <v>43101</v>
          </cell>
          <cell r="C20">
            <v>792461936.83124411</v>
          </cell>
          <cell r="D20">
            <v>70541292.081878871</v>
          </cell>
          <cell r="E20">
            <v>0</v>
          </cell>
          <cell r="F20">
            <v>70541292.081878871</v>
          </cell>
          <cell r="G20">
            <v>34880504.924472883</v>
          </cell>
          <cell r="H20">
            <v>35660787.157405987</v>
          </cell>
          <cell r="I20">
            <v>757581431.90677118</v>
          </cell>
          <cell r="J20">
            <v>111423774.6356052</v>
          </cell>
        </row>
        <row r="21">
          <cell r="A21">
            <v>4</v>
          </cell>
          <cell r="B21">
            <v>43466</v>
          </cell>
          <cell r="C21">
            <v>757581431.90677118</v>
          </cell>
          <cell r="D21">
            <v>70541292.081878871</v>
          </cell>
          <cell r="E21">
            <v>0</v>
          </cell>
          <cell r="F21">
            <v>70541292.081878871</v>
          </cell>
          <cell r="G21">
            <v>36450127.646074168</v>
          </cell>
          <cell r="H21">
            <v>34091164.435804702</v>
          </cell>
          <cell r="I21">
            <v>721131304.26069701</v>
          </cell>
          <cell r="J21">
            <v>145514939.07140991</v>
          </cell>
        </row>
        <row r="22">
          <cell r="A22">
            <v>5</v>
          </cell>
          <cell r="B22">
            <v>43831</v>
          </cell>
          <cell r="C22">
            <v>721131304.26069701</v>
          </cell>
          <cell r="D22">
            <v>70541292.081878871</v>
          </cell>
          <cell r="E22">
            <v>0</v>
          </cell>
          <cell r="F22">
            <v>70541292.081878871</v>
          </cell>
          <cell r="G22">
            <v>38090383.390147507</v>
          </cell>
          <cell r="H22">
            <v>32450908.691731364</v>
          </cell>
          <cell r="I22">
            <v>683040920.87054944</v>
          </cell>
          <cell r="J22">
            <v>177965847.76314127</v>
          </cell>
        </row>
        <row r="23">
          <cell r="A23">
            <v>6</v>
          </cell>
          <cell r="B23">
            <v>44197</v>
          </cell>
          <cell r="C23">
            <v>683040920.87054944</v>
          </cell>
          <cell r="D23">
            <v>70541292.081878871</v>
          </cell>
          <cell r="E23">
            <v>0</v>
          </cell>
          <cell r="F23">
            <v>70541292.081878871</v>
          </cell>
          <cell r="G23">
            <v>39804450.642704144</v>
          </cell>
          <cell r="H23">
            <v>30736841.439174723</v>
          </cell>
          <cell r="I23">
            <v>643236470.22784531</v>
          </cell>
          <cell r="J23">
            <v>208702689.20231599</v>
          </cell>
        </row>
        <row r="24">
          <cell r="A24">
            <v>7</v>
          </cell>
          <cell r="B24">
            <v>44562</v>
          </cell>
          <cell r="C24">
            <v>643236470.22784531</v>
          </cell>
          <cell r="D24">
            <v>70541292.081878871</v>
          </cell>
          <cell r="E24">
            <v>0</v>
          </cell>
          <cell r="F24">
            <v>70541292.081878871</v>
          </cell>
          <cell r="G24">
            <v>41595650.921625838</v>
          </cell>
          <cell r="H24">
            <v>28945641.160253037</v>
          </cell>
          <cell r="I24">
            <v>601640819.30621946</v>
          </cell>
          <cell r="J24">
            <v>237648330.36256903</v>
          </cell>
        </row>
        <row r="25">
          <cell r="A25">
            <v>8</v>
          </cell>
          <cell r="B25">
            <v>44927</v>
          </cell>
          <cell r="C25">
            <v>601640819.30621946</v>
          </cell>
          <cell r="D25">
            <v>70541292.081878871</v>
          </cell>
          <cell r="E25">
            <v>0</v>
          </cell>
          <cell r="F25">
            <v>70541292.081878871</v>
          </cell>
          <cell r="G25">
            <v>43467455.213098995</v>
          </cell>
          <cell r="H25">
            <v>27073836.868779875</v>
          </cell>
          <cell r="I25">
            <v>558173364.09312046</v>
          </cell>
          <cell r="J25">
            <v>264722167.2313489</v>
          </cell>
        </row>
        <row r="26">
          <cell r="A26">
            <v>9</v>
          </cell>
          <cell r="B26">
            <v>45292</v>
          </cell>
          <cell r="C26">
            <v>558173364.09312046</v>
          </cell>
          <cell r="D26">
            <v>70541292.081878871</v>
          </cell>
          <cell r="E26">
            <v>0</v>
          </cell>
          <cell r="F26">
            <v>70541292.081878871</v>
          </cell>
          <cell r="G26">
            <v>45423490.697688453</v>
          </cell>
          <cell r="H26">
            <v>25117801.384190418</v>
          </cell>
          <cell r="I26">
            <v>512749873.395432</v>
          </cell>
          <cell r="J26">
            <v>289839968.61553931</v>
          </cell>
        </row>
        <row r="27">
          <cell r="A27">
            <v>10</v>
          </cell>
          <cell r="B27">
            <v>45658</v>
          </cell>
          <cell r="C27">
            <v>512749873.395432</v>
          </cell>
          <cell r="D27">
            <v>70541292.081878871</v>
          </cell>
          <cell r="E27">
            <v>0</v>
          </cell>
          <cell r="F27">
            <v>70541292.081878871</v>
          </cell>
          <cell r="G27">
            <v>47467547.779084429</v>
          </cell>
          <cell r="H27">
            <v>23073744.302794438</v>
          </cell>
          <cell r="I27">
            <v>465282325.61634755</v>
          </cell>
          <cell r="J27">
            <v>312913712.91833377</v>
          </cell>
        </row>
        <row r="28">
          <cell r="A28">
            <v>11</v>
          </cell>
          <cell r="B28">
            <v>46023</v>
          </cell>
          <cell r="C28">
            <v>465282325.61634755</v>
          </cell>
          <cell r="D28">
            <v>70541292.081878871</v>
          </cell>
          <cell r="E28">
            <v>0</v>
          </cell>
          <cell r="F28">
            <v>70541292.081878871</v>
          </cell>
          <cell r="G28">
            <v>49603587.429143235</v>
          </cell>
          <cell r="H28">
            <v>20937704.652735639</v>
          </cell>
          <cell r="I28">
            <v>415678738.1872043</v>
          </cell>
          <cell r="J28">
            <v>333851417.57106942</v>
          </cell>
        </row>
        <row r="29">
          <cell r="A29">
            <v>12</v>
          </cell>
          <cell r="B29">
            <v>46388</v>
          </cell>
          <cell r="C29">
            <v>415678738.1872043</v>
          </cell>
          <cell r="D29">
            <v>70541292.081878871</v>
          </cell>
          <cell r="E29">
            <v>0</v>
          </cell>
          <cell r="F29">
            <v>70541292.081878871</v>
          </cell>
          <cell r="G29">
            <v>51835748.863454677</v>
          </cell>
          <cell r="H29">
            <v>18705543.218424194</v>
          </cell>
          <cell r="I29">
            <v>363842989.3237496</v>
          </cell>
          <cell r="J29">
            <v>352556960.78949362</v>
          </cell>
        </row>
        <row r="30">
          <cell r="A30">
            <v>13</v>
          </cell>
          <cell r="B30">
            <v>46753</v>
          </cell>
          <cell r="C30">
            <v>363842989.3237496</v>
          </cell>
          <cell r="D30">
            <v>70541292.081878871</v>
          </cell>
          <cell r="E30">
            <v>0</v>
          </cell>
          <cell r="F30">
            <v>70541292.081878871</v>
          </cell>
          <cell r="G30">
            <v>54168357.562310137</v>
          </cell>
          <cell r="H30">
            <v>16372934.519568732</v>
          </cell>
          <cell r="I30">
            <v>309674631.76143944</v>
          </cell>
          <cell r="J30">
            <v>368929895.30906236</v>
          </cell>
        </row>
        <row r="31">
          <cell r="A31">
            <v>14</v>
          </cell>
          <cell r="B31">
            <v>47119</v>
          </cell>
          <cell r="C31">
            <v>309674631.76143944</v>
          </cell>
          <cell r="D31">
            <v>70541292.081878871</v>
          </cell>
          <cell r="E31">
            <v>0</v>
          </cell>
          <cell r="F31">
            <v>70541292.081878871</v>
          </cell>
          <cell r="G31">
            <v>56605933.652614094</v>
          </cell>
          <cell r="H31">
            <v>13935358.429264775</v>
          </cell>
          <cell r="I31">
            <v>253068698.10882536</v>
          </cell>
          <cell r="J31">
            <v>382865253.73832715</v>
          </cell>
        </row>
        <row r="32">
          <cell r="A32">
            <v>15</v>
          </cell>
          <cell r="B32">
            <v>47484</v>
          </cell>
          <cell r="C32">
            <v>253068698.10882536</v>
          </cell>
          <cell r="D32">
            <v>70541292.081878871</v>
          </cell>
          <cell r="E32">
            <v>0</v>
          </cell>
          <cell r="F32">
            <v>70541292.081878871</v>
          </cell>
          <cell r="G32">
            <v>59153200.666981727</v>
          </cell>
          <cell r="H32">
            <v>11388091.41489714</v>
          </cell>
          <cell r="I32">
            <v>193915497.44184363</v>
          </cell>
          <cell r="J32">
            <v>394253345.15322429</v>
          </cell>
        </row>
        <row r="33">
          <cell r="A33">
            <v>16</v>
          </cell>
          <cell r="B33">
            <v>47849</v>
          </cell>
          <cell r="C33">
            <v>193915497.44184363</v>
          </cell>
          <cell r="D33">
            <v>70541292.081878871</v>
          </cell>
          <cell r="E33">
            <v>0</v>
          </cell>
          <cell r="F33">
            <v>70541292.081878871</v>
          </cell>
          <cell r="G33">
            <v>61815094.696995907</v>
          </cell>
          <cell r="H33">
            <v>8726197.3848829623</v>
          </cell>
          <cell r="I33">
            <v>132100402.74484771</v>
          </cell>
          <cell r="J33">
            <v>402979542.53810728</v>
          </cell>
        </row>
        <row r="34">
          <cell r="A34">
            <v>17</v>
          </cell>
          <cell r="B34">
            <v>48214</v>
          </cell>
          <cell r="C34">
            <v>132100402.74484771</v>
          </cell>
          <cell r="D34">
            <v>70541292.081878871</v>
          </cell>
          <cell r="E34">
            <v>0</v>
          </cell>
          <cell r="F34">
            <v>70541292.081878871</v>
          </cell>
          <cell r="G34">
            <v>64596773.958360724</v>
          </cell>
          <cell r="H34">
            <v>5944518.1235181466</v>
          </cell>
          <cell r="I34">
            <v>67503628.786486983</v>
          </cell>
          <cell r="J34">
            <v>408924060.66162544</v>
          </cell>
        </row>
        <row r="35">
          <cell r="A35">
            <v>18</v>
          </cell>
          <cell r="B35">
            <v>48580</v>
          </cell>
          <cell r="C35">
            <v>67503628.786486983</v>
          </cell>
          <cell r="D35">
            <v>70541292.081878871</v>
          </cell>
          <cell r="E35">
            <v>0</v>
          </cell>
          <cell r="F35">
            <v>67503628.786486983</v>
          </cell>
          <cell r="G35">
            <v>67503628.786486983</v>
          </cell>
          <cell r="H35">
            <v>3037663.295391914</v>
          </cell>
          <cell r="I35">
            <v>0</v>
          </cell>
          <cell r="J35">
            <v>411961723.95701736</v>
          </cell>
        </row>
        <row r="36">
          <cell r="A36">
            <v>19</v>
          </cell>
          <cell r="B36">
            <v>48945</v>
          </cell>
          <cell r="C36">
            <v>0</v>
          </cell>
          <cell r="D36">
            <v>70541292.081878871</v>
          </cell>
          <cell r="E36">
            <v>0</v>
          </cell>
          <cell r="F36">
            <v>0</v>
          </cell>
          <cell r="G36">
            <v>0</v>
          </cell>
          <cell r="H36">
            <v>0</v>
          </cell>
          <cell r="I36">
            <v>0</v>
          </cell>
          <cell r="J36">
            <v>411961723.95701736</v>
          </cell>
        </row>
        <row r="37">
          <cell r="A37">
            <v>20</v>
          </cell>
          <cell r="B37">
            <v>49310</v>
          </cell>
          <cell r="C37">
            <v>0</v>
          </cell>
          <cell r="D37">
            <v>70541292.081878871</v>
          </cell>
          <cell r="E37">
            <v>0</v>
          </cell>
          <cell r="F37">
            <v>0</v>
          </cell>
          <cell r="G37">
            <v>0</v>
          </cell>
          <cell r="H37">
            <v>0</v>
          </cell>
          <cell r="I37">
            <v>0</v>
          </cell>
          <cell r="J37">
            <v>411961723.95701736</v>
          </cell>
        </row>
        <row r="38">
          <cell r="A38">
            <v>21</v>
          </cell>
          <cell r="B38">
            <v>49675</v>
          </cell>
          <cell r="C38">
            <v>0</v>
          </cell>
          <cell r="D38">
            <v>70541292.081878871</v>
          </cell>
          <cell r="E38">
            <v>0</v>
          </cell>
          <cell r="F38">
            <v>0</v>
          </cell>
          <cell r="G38">
            <v>0</v>
          </cell>
          <cell r="H38">
            <v>0</v>
          </cell>
          <cell r="I38">
            <v>0</v>
          </cell>
          <cell r="J38">
            <v>411961723.95701736</v>
          </cell>
        </row>
        <row r="39">
          <cell r="A39">
            <v>22</v>
          </cell>
          <cell r="B39">
            <v>50041</v>
          </cell>
          <cell r="C39">
            <v>0</v>
          </cell>
          <cell r="D39">
            <v>70541292.081878871</v>
          </cell>
          <cell r="E39">
            <v>0</v>
          </cell>
          <cell r="F39">
            <v>0</v>
          </cell>
          <cell r="G39">
            <v>0</v>
          </cell>
          <cell r="H39">
            <v>0</v>
          </cell>
          <cell r="I39">
            <v>0</v>
          </cell>
          <cell r="J39">
            <v>411961723.95701736</v>
          </cell>
        </row>
        <row r="40">
          <cell r="A40">
            <v>23</v>
          </cell>
          <cell r="B40">
            <v>50406</v>
          </cell>
          <cell r="C40">
            <v>0</v>
          </cell>
          <cell r="D40">
            <v>70541292.081878871</v>
          </cell>
          <cell r="E40">
            <v>0</v>
          </cell>
          <cell r="F40">
            <v>0</v>
          </cell>
          <cell r="G40">
            <v>0</v>
          </cell>
          <cell r="H40">
            <v>0</v>
          </cell>
          <cell r="I40">
            <v>0</v>
          </cell>
          <cell r="J40">
            <v>411961723.95701736</v>
          </cell>
        </row>
        <row r="41">
          <cell r="A41">
            <v>24</v>
          </cell>
          <cell r="B41">
            <v>50771</v>
          </cell>
          <cell r="C41">
            <v>0</v>
          </cell>
          <cell r="D41">
            <v>70541292.081878871</v>
          </cell>
          <cell r="E41">
            <v>0</v>
          </cell>
          <cell r="F41">
            <v>0</v>
          </cell>
          <cell r="G41">
            <v>0</v>
          </cell>
          <cell r="H41">
            <v>0</v>
          </cell>
          <cell r="I41">
            <v>0</v>
          </cell>
          <cell r="J41">
            <v>411961723.95701736</v>
          </cell>
        </row>
        <row r="42">
          <cell r="A42">
            <v>25</v>
          </cell>
          <cell r="B42">
            <v>51136</v>
          </cell>
          <cell r="C42">
            <v>0</v>
          </cell>
          <cell r="D42">
            <v>70541292.081878871</v>
          </cell>
          <cell r="E42">
            <v>0</v>
          </cell>
          <cell r="F42">
            <v>0</v>
          </cell>
          <cell r="G42">
            <v>0</v>
          </cell>
          <cell r="H42">
            <v>0</v>
          </cell>
          <cell r="I42">
            <v>0</v>
          </cell>
          <cell r="J42">
            <v>411961723.95701736</v>
          </cell>
        </row>
        <row r="43">
          <cell r="A43">
            <v>26</v>
          </cell>
          <cell r="B43">
            <v>51502</v>
          </cell>
          <cell r="C43">
            <v>0</v>
          </cell>
          <cell r="D43">
            <v>70541292.081878871</v>
          </cell>
          <cell r="E43">
            <v>0</v>
          </cell>
          <cell r="F43">
            <v>0</v>
          </cell>
          <cell r="G43">
            <v>0</v>
          </cell>
          <cell r="H43">
            <v>0</v>
          </cell>
          <cell r="I43">
            <v>0</v>
          </cell>
          <cell r="J43">
            <v>411961723.95701736</v>
          </cell>
        </row>
        <row r="44">
          <cell r="A44">
            <v>27</v>
          </cell>
          <cell r="B44">
            <v>51867</v>
          </cell>
          <cell r="C44">
            <v>0</v>
          </cell>
          <cell r="D44">
            <v>70541292.081878871</v>
          </cell>
          <cell r="E44">
            <v>0</v>
          </cell>
          <cell r="F44">
            <v>0</v>
          </cell>
          <cell r="G44">
            <v>0</v>
          </cell>
          <cell r="H44">
            <v>0</v>
          </cell>
          <cell r="I44">
            <v>0</v>
          </cell>
          <cell r="J44">
            <v>411961723.95701736</v>
          </cell>
        </row>
        <row r="45">
          <cell r="A45">
            <v>28</v>
          </cell>
          <cell r="B45">
            <v>52232</v>
          </cell>
          <cell r="C45">
            <v>0</v>
          </cell>
          <cell r="D45">
            <v>70541292.081878871</v>
          </cell>
          <cell r="E45">
            <v>0</v>
          </cell>
          <cell r="F45">
            <v>0</v>
          </cell>
          <cell r="G45">
            <v>0</v>
          </cell>
          <cell r="H45">
            <v>0</v>
          </cell>
          <cell r="I45">
            <v>0</v>
          </cell>
          <cell r="J45">
            <v>411961723.95701736</v>
          </cell>
        </row>
        <row r="46">
          <cell r="A46">
            <v>29</v>
          </cell>
          <cell r="B46">
            <v>52597</v>
          </cell>
          <cell r="C46">
            <v>0</v>
          </cell>
          <cell r="D46">
            <v>70541292.081878871</v>
          </cell>
          <cell r="E46">
            <v>0</v>
          </cell>
          <cell r="F46">
            <v>0</v>
          </cell>
          <cell r="G46">
            <v>0</v>
          </cell>
          <cell r="H46">
            <v>0</v>
          </cell>
          <cell r="I46">
            <v>0</v>
          </cell>
          <cell r="J46">
            <v>411961723.95701736</v>
          </cell>
        </row>
        <row r="47">
          <cell r="A47">
            <v>30</v>
          </cell>
          <cell r="B47">
            <v>52963</v>
          </cell>
          <cell r="C47">
            <v>0</v>
          </cell>
          <cell r="D47">
            <v>70541292.081878871</v>
          </cell>
          <cell r="E47">
            <v>0</v>
          </cell>
          <cell r="F47">
            <v>0</v>
          </cell>
          <cell r="G47">
            <v>0</v>
          </cell>
          <cell r="H47">
            <v>0</v>
          </cell>
          <cell r="I47">
            <v>0</v>
          </cell>
          <cell r="J47">
            <v>411961723.95701736</v>
          </cell>
        </row>
        <row r="48">
          <cell r="A48">
            <v>31</v>
          </cell>
          <cell r="B48">
            <v>53328</v>
          </cell>
          <cell r="C48">
            <v>0</v>
          </cell>
          <cell r="D48">
            <v>70541292.081878871</v>
          </cell>
          <cell r="E48">
            <v>0</v>
          </cell>
          <cell r="F48">
            <v>0</v>
          </cell>
          <cell r="G48">
            <v>0</v>
          </cell>
          <cell r="H48">
            <v>0</v>
          </cell>
          <cell r="I48">
            <v>0</v>
          </cell>
          <cell r="J48">
            <v>411961723.95701736</v>
          </cell>
        </row>
        <row r="49">
          <cell r="A49">
            <v>32</v>
          </cell>
          <cell r="B49">
            <v>53693</v>
          </cell>
          <cell r="C49">
            <v>0</v>
          </cell>
          <cell r="D49">
            <v>70541292.081878871</v>
          </cell>
          <cell r="E49">
            <v>0</v>
          </cell>
          <cell r="F49">
            <v>0</v>
          </cell>
          <cell r="G49">
            <v>0</v>
          </cell>
          <cell r="H49">
            <v>0</v>
          </cell>
          <cell r="I49">
            <v>0</v>
          </cell>
          <cell r="J49">
            <v>411961723.95701736</v>
          </cell>
        </row>
        <row r="50">
          <cell r="A50">
            <v>33</v>
          </cell>
          <cell r="B50">
            <v>54058</v>
          </cell>
          <cell r="C50">
            <v>0</v>
          </cell>
          <cell r="D50">
            <v>70541292.081878871</v>
          </cell>
          <cell r="E50">
            <v>0</v>
          </cell>
          <cell r="F50">
            <v>0</v>
          </cell>
          <cell r="G50">
            <v>0</v>
          </cell>
          <cell r="H50">
            <v>0</v>
          </cell>
          <cell r="I50">
            <v>0</v>
          </cell>
          <cell r="J50">
            <v>411961723.95701736</v>
          </cell>
        </row>
        <row r="51">
          <cell r="A51">
            <v>34</v>
          </cell>
          <cell r="B51">
            <v>54424</v>
          </cell>
          <cell r="C51">
            <v>0</v>
          </cell>
          <cell r="D51">
            <v>70541292.081878871</v>
          </cell>
          <cell r="E51">
            <v>0</v>
          </cell>
          <cell r="F51">
            <v>0</v>
          </cell>
          <cell r="G51">
            <v>0</v>
          </cell>
          <cell r="H51">
            <v>0</v>
          </cell>
          <cell r="I51">
            <v>0</v>
          </cell>
          <cell r="J51">
            <v>411961723.95701736</v>
          </cell>
        </row>
        <row r="52">
          <cell r="A52">
            <v>35</v>
          </cell>
          <cell r="B52">
            <v>54789</v>
          </cell>
          <cell r="C52">
            <v>0</v>
          </cell>
          <cell r="D52">
            <v>70541292.081878871</v>
          </cell>
          <cell r="E52">
            <v>0</v>
          </cell>
          <cell r="F52">
            <v>0</v>
          </cell>
          <cell r="G52">
            <v>0</v>
          </cell>
          <cell r="H52">
            <v>0</v>
          </cell>
          <cell r="I52">
            <v>0</v>
          </cell>
          <cell r="J52">
            <v>411961723.95701736</v>
          </cell>
        </row>
        <row r="53">
          <cell r="A53">
            <v>36</v>
          </cell>
          <cell r="B53">
            <v>55154</v>
          </cell>
          <cell r="C53">
            <v>0</v>
          </cell>
          <cell r="D53">
            <v>70541292.081878871</v>
          </cell>
          <cell r="E53">
            <v>0</v>
          </cell>
          <cell r="F53">
            <v>0</v>
          </cell>
          <cell r="G53">
            <v>0</v>
          </cell>
          <cell r="H53">
            <v>0</v>
          </cell>
          <cell r="I53">
            <v>0</v>
          </cell>
          <cell r="J53">
            <v>411961723.95701736</v>
          </cell>
        </row>
        <row r="54">
          <cell r="A54">
            <v>37</v>
          </cell>
          <cell r="B54">
            <v>55519</v>
          </cell>
          <cell r="C54">
            <v>0</v>
          </cell>
          <cell r="D54">
            <v>70541292.081878871</v>
          </cell>
          <cell r="E54">
            <v>0</v>
          </cell>
          <cell r="F54">
            <v>0</v>
          </cell>
          <cell r="G54">
            <v>0</v>
          </cell>
          <cell r="H54">
            <v>0</v>
          </cell>
          <cell r="I54">
            <v>0</v>
          </cell>
          <cell r="J54">
            <v>411961723.95701736</v>
          </cell>
        </row>
        <row r="55">
          <cell r="A55">
            <v>38</v>
          </cell>
          <cell r="B55">
            <v>55885</v>
          </cell>
          <cell r="C55">
            <v>0</v>
          </cell>
          <cell r="D55">
            <v>70541292.081878871</v>
          </cell>
          <cell r="E55">
            <v>0</v>
          </cell>
          <cell r="F55">
            <v>0</v>
          </cell>
          <cell r="G55">
            <v>0</v>
          </cell>
          <cell r="H55">
            <v>0</v>
          </cell>
          <cell r="I55">
            <v>0</v>
          </cell>
          <cell r="J55">
            <v>411961723.95701736</v>
          </cell>
        </row>
        <row r="56">
          <cell r="A56">
            <v>39</v>
          </cell>
          <cell r="B56">
            <v>56250</v>
          </cell>
          <cell r="C56">
            <v>0</v>
          </cell>
          <cell r="D56">
            <v>70541292.081878871</v>
          </cell>
          <cell r="E56">
            <v>0</v>
          </cell>
          <cell r="F56">
            <v>0</v>
          </cell>
          <cell r="G56">
            <v>0</v>
          </cell>
          <cell r="H56">
            <v>0</v>
          </cell>
          <cell r="I56">
            <v>0</v>
          </cell>
          <cell r="J56">
            <v>411961723.95701736</v>
          </cell>
        </row>
        <row r="57">
          <cell r="A57">
            <v>40</v>
          </cell>
          <cell r="B57">
            <v>56615</v>
          </cell>
          <cell r="C57">
            <v>0</v>
          </cell>
          <cell r="D57">
            <v>70541292.081878871</v>
          </cell>
          <cell r="E57">
            <v>0</v>
          </cell>
          <cell r="F57">
            <v>0</v>
          </cell>
          <cell r="G57">
            <v>0</v>
          </cell>
          <cell r="H57">
            <v>0</v>
          </cell>
          <cell r="I57">
            <v>0</v>
          </cell>
          <cell r="J57">
            <v>411961723.95701736</v>
          </cell>
        </row>
        <row r="58">
          <cell r="A58">
            <v>41</v>
          </cell>
          <cell r="B58">
            <v>56980</v>
          </cell>
          <cell r="C58">
            <v>0</v>
          </cell>
          <cell r="D58">
            <v>70541292.081878871</v>
          </cell>
          <cell r="E58">
            <v>0</v>
          </cell>
          <cell r="F58">
            <v>0</v>
          </cell>
          <cell r="G58">
            <v>0</v>
          </cell>
          <cell r="H58">
            <v>0</v>
          </cell>
          <cell r="I58">
            <v>0</v>
          </cell>
          <cell r="J58">
            <v>411961723.95701736</v>
          </cell>
        </row>
        <row r="59">
          <cell r="A59">
            <v>42</v>
          </cell>
          <cell r="B59">
            <v>57346</v>
          </cell>
          <cell r="C59">
            <v>0</v>
          </cell>
          <cell r="D59">
            <v>70541292.081878871</v>
          </cell>
          <cell r="E59">
            <v>0</v>
          </cell>
          <cell r="F59">
            <v>0</v>
          </cell>
          <cell r="G59">
            <v>0</v>
          </cell>
          <cell r="H59">
            <v>0</v>
          </cell>
          <cell r="I59">
            <v>0</v>
          </cell>
          <cell r="J59">
            <v>411961723.95701736</v>
          </cell>
        </row>
        <row r="60">
          <cell r="A60">
            <v>43</v>
          </cell>
          <cell r="B60">
            <v>57711</v>
          </cell>
          <cell r="C60">
            <v>0</v>
          </cell>
          <cell r="D60">
            <v>70541292.081878871</v>
          </cell>
          <cell r="E60">
            <v>0</v>
          </cell>
          <cell r="F60">
            <v>0</v>
          </cell>
          <cell r="G60">
            <v>0</v>
          </cell>
          <cell r="H60">
            <v>0</v>
          </cell>
          <cell r="I60">
            <v>0</v>
          </cell>
          <cell r="J60">
            <v>411961723.95701736</v>
          </cell>
        </row>
        <row r="61">
          <cell r="A61">
            <v>44</v>
          </cell>
          <cell r="B61">
            <v>58076</v>
          </cell>
          <cell r="C61">
            <v>0</v>
          </cell>
          <cell r="D61">
            <v>70541292.081878871</v>
          </cell>
          <cell r="E61">
            <v>0</v>
          </cell>
          <cell r="F61">
            <v>0</v>
          </cell>
          <cell r="G61">
            <v>0</v>
          </cell>
          <cell r="H61">
            <v>0</v>
          </cell>
          <cell r="I61">
            <v>0</v>
          </cell>
          <cell r="J61">
            <v>411961723.95701736</v>
          </cell>
        </row>
        <row r="62">
          <cell r="A62">
            <v>45</v>
          </cell>
          <cell r="B62">
            <v>58441</v>
          </cell>
          <cell r="C62">
            <v>0</v>
          </cell>
          <cell r="D62">
            <v>70541292.081878871</v>
          </cell>
          <cell r="E62">
            <v>0</v>
          </cell>
          <cell r="F62">
            <v>0</v>
          </cell>
          <cell r="G62">
            <v>0</v>
          </cell>
          <cell r="H62">
            <v>0</v>
          </cell>
          <cell r="I62">
            <v>0</v>
          </cell>
          <cell r="J62">
            <v>411961723.95701736</v>
          </cell>
        </row>
        <row r="63">
          <cell r="A63">
            <v>46</v>
          </cell>
          <cell r="B63">
            <v>58807</v>
          </cell>
          <cell r="C63">
            <v>0</v>
          </cell>
          <cell r="D63">
            <v>70541292.081878871</v>
          </cell>
          <cell r="E63">
            <v>0</v>
          </cell>
          <cell r="F63">
            <v>0</v>
          </cell>
          <cell r="G63">
            <v>0</v>
          </cell>
          <cell r="H63">
            <v>0</v>
          </cell>
          <cell r="I63">
            <v>0</v>
          </cell>
          <cell r="J63">
            <v>411961723.95701736</v>
          </cell>
        </row>
        <row r="64">
          <cell r="A64">
            <v>47</v>
          </cell>
          <cell r="B64">
            <v>59172</v>
          </cell>
          <cell r="C64">
            <v>0</v>
          </cell>
          <cell r="D64">
            <v>70541292.081878871</v>
          </cell>
          <cell r="E64">
            <v>0</v>
          </cell>
          <cell r="F64">
            <v>0</v>
          </cell>
          <cell r="G64">
            <v>0</v>
          </cell>
          <cell r="H64">
            <v>0</v>
          </cell>
          <cell r="I64">
            <v>0</v>
          </cell>
          <cell r="J64">
            <v>411961723.95701736</v>
          </cell>
        </row>
        <row r="65">
          <cell r="A65">
            <v>48</v>
          </cell>
          <cell r="B65">
            <v>59537</v>
          </cell>
          <cell r="C65">
            <v>0</v>
          </cell>
          <cell r="D65">
            <v>70541292.081878871</v>
          </cell>
          <cell r="E65">
            <v>0</v>
          </cell>
          <cell r="F65">
            <v>0</v>
          </cell>
          <cell r="G65">
            <v>0</v>
          </cell>
          <cell r="H65">
            <v>0</v>
          </cell>
          <cell r="I65">
            <v>0</v>
          </cell>
          <cell r="J65">
            <v>411961723.95701736</v>
          </cell>
        </row>
        <row r="66">
          <cell r="A66">
            <v>49</v>
          </cell>
          <cell r="B66">
            <v>59902</v>
          </cell>
          <cell r="C66">
            <v>0</v>
          </cell>
          <cell r="D66">
            <v>70541292.081878871</v>
          </cell>
          <cell r="E66">
            <v>0</v>
          </cell>
          <cell r="F66">
            <v>0</v>
          </cell>
          <cell r="G66">
            <v>0</v>
          </cell>
          <cell r="H66">
            <v>0</v>
          </cell>
          <cell r="I66">
            <v>0</v>
          </cell>
          <cell r="J66">
            <v>411961723.95701736</v>
          </cell>
        </row>
        <row r="67">
          <cell r="A67">
            <v>50</v>
          </cell>
          <cell r="B67">
            <v>60268</v>
          </cell>
          <cell r="C67">
            <v>0</v>
          </cell>
          <cell r="D67">
            <v>70541292.081878871</v>
          </cell>
          <cell r="E67">
            <v>0</v>
          </cell>
          <cell r="F67">
            <v>0</v>
          </cell>
          <cell r="G67">
            <v>0</v>
          </cell>
          <cell r="H67">
            <v>0</v>
          </cell>
          <cell r="I67">
            <v>0</v>
          </cell>
          <cell r="J67">
            <v>411961723.95701736</v>
          </cell>
        </row>
        <row r="68">
          <cell r="A68">
            <v>51</v>
          </cell>
          <cell r="B68">
            <v>60633</v>
          </cell>
          <cell r="C68">
            <v>0</v>
          </cell>
          <cell r="D68">
            <v>70541292.081878871</v>
          </cell>
          <cell r="E68">
            <v>0</v>
          </cell>
          <cell r="F68">
            <v>0</v>
          </cell>
          <cell r="G68">
            <v>0</v>
          </cell>
          <cell r="H68">
            <v>0</v>
          </cell>
          <cell r="I68">
            <v>0</v>
          </cell>
          <cell r="J68">
            <v>411961723.95701736</v>
          </cell>
        </row>
        <row r="69">
          <cell r="A69">
            <v>52</v>
          </cell>
          <cell r="B69">
            <v>60998</v>
          </cell>
          <cell r="C69">
            <v>0</v>
          </cell>
          <cell r="D69">
            <v>70541292.081878871</v>
          </cell>
          <cell r="E69">
            <v>0</v>
          </cell>
          <cell r="F69">
            <v>0</v>
          </cell>
          <cell r="G69">
            <v>0</v>
          </cell>
          <cell r="H69">
            <v>0</v>
          </cell>
          <cell r="I69">
            <v>0</v>
          </cell>
          <cell r="J69">
            <v>411961723.95701736</v>
          </cell>
        </row>
        <row r="70">
          <cell r="A70">
            <v>53</v>
          </cell>
          <cell r="B70">
            <v>61363</v>
          </cell>
          <cell r="C70">
            <v>0</v>
          </cell>
          <cell r="D70">
            <v>70541292.081878871</v>
          </cell>
          <cell r="E70">
            <v>0</v>
          </cell>
          <cell r="F70">
            <v>0</v>
          </cell>
          <cell r="G70">
            <v>0</v>
          </cell>
          <cell r="H70">
            <v>0</v>
          </cell>
          <cell r="I70">
            <v>0</v>
          </cell>
          <cell r="J70">
            <v>411961723.95701736</v>
          </cell>
        </row>
        <row r="71">
          <cell r="A71">
            <v>54</v>
          </cell>
          <cell r="B71">
            <v>61729</v>
          </cell>
          <cell r="C71">
            <v>0</v>
          </cell>
          <cell r="D71">
            <v>70541292.081878871</v>
          </cell>
          <cell r="E71">
            <v>0</v>
          </cell>
          <cell r="F71">
            <v>0</v>
          </cell>
          <cell r="G71">
            <v>0</v>
          </cell>
          <cell r="H71">
            <v>0</v>
          </cell>
          <cell r="I71">
            <v>0</v>
          </cell>
          <cell r="J71">
            <v>411961723.95701736</v>
          </cell>
        </row>
        <row r="72">
          <cell r="A72">
            <v>55</v>
          </cell>
          <cell r="B72">
            <v>62094</v>
          </cell>
          <cell r="C72">
            <v>0</v>
          </cell>
          <cell r="D72">
            <v>70541292.081878871</v>
          </cell>
          <cell r="E72">
            <v>0</v>
          </cell>
          <cell r="F72">
            <v>0</v>
          </cell>
          <cell r="G72">
            <v>0</v>
          </cell>
          <cell r="H72">
            <v>0</v>
          </cell>
          <cell r="I72">
            <v>0</v>
          </cell>
          <cell r="J72">
            <v>411961723.95701736</v>
          </cell>
        </row>
        <row r="73">
          <cell r="A73">
            <v>56</v>
          </cell>
          <cell r="B73">
            <v>62459</v>
          </cell>
          <cell r="C73">
            <v>0</v>
          </cell>
          <cell r="D73">
            <v>70541292.081878871</v>
          </cell>
          <cell r="E73">
            <v>0</v>
          </cell>
          <cell r="F73">
            <v>0</v>
          </cell>
          <cell r="G73">
            <v>0</v>
          </cell>
          <cell r="H73">
            <v>0</v>
          </cell>
          <cell r="I73">
            <v>0</v>
          </cell>
          <cell r="J73">
            <v>411961723.95701736</v>
          </cell>
        </row>
        <row r="74">
          <cell r="A74">
            <v>57</v>
          </cell>
          <cell r="B74">
            <v>62824</v>
          </cell>
          <cell r="C74">
            <v>0</v>
          </cell>
          <cell r="D74">
            <v>70541292.081878871</v>
          </cell>
          <cell r="E74">
            <v>0</v>
          </cell>
          <cell r="F74">
            <v>0</v>
          </cell>
          <cell r="G74">
            <v>0</v>
          </cell>
          <cell r="H74">
            <v>0</v>
          </cell>
          <cell r="I74">
            <v>0</v>
          </cell>
          <cell r="J74">
            <v>411961723.95701736</v>
          </cell>
        </row>
        <row r="75">
          <cell r="A75">
            <v>58</v>
          </cell>
          <cell r="B75">
            <v>63190</v>
          </cell>
          <cell r="C75">
            <v>0</v>
          </cell>
          <cell r="D75">
            <v>70541292.081878871</v>
          </cell>
          <cell r="E75">
            <v>0</v>
          </cell>
          <cell r="F75">
            <v>0</v>
          </cell>
          <cell r="G75">
            <v>0</v>
          </cell>
          <cell r="H75">
            <v>0</v>
          </cell>
          <cell r="I75">
            <v>0</v>
          </cell>
          <cell r="J75">
            <v>411961723.95701736</v>
          </cell>
        </row>
        <row r="76">
          <cell r="A76">
            <v>59</v>
          </cell>
          <cell r="B76">
            <v>63555</v>
          </cell>
          <cell r="C76">
            <v>0</v>
          </cell>
          <cell r="D76">
            <v>70541292.081878871</v>
          </cell>
          <cell r="E76">
            <v>0</v>
          </cell>
          <cell r="F76">
            <v>0</v>
          </cell>
          <cell r="G76">
            <v>0</v>
          </cell>
          <cell r="H76">
            <v>0</v>
          </cell>
          <cell r="I76">
            <v>0</v>
          </cell>
          <cell r="J76">
            <v>411961723.95701736</v>
          </cell>
        </row>
        <row r="77">
          <cell r="A77">
            <v>60</v>
          </cell>
          <cell r="B77">
            <v>63920</v>
          </cell>
          <cell r="C77">
            <v>0</v>
          </cell>
          <cell r="D77">
            <v>70541292.081878871</v>
          </cell>
          <cell r="E77">
            <v>0</v>
          </cell>
          <cell r="F77">
            <v>0</v>
          </cell>
          <cell r="G77">
            <v>0</v>
          </cell>
          <cell r="H77">
            <v>0</v>
          </cell>
          <cell r="I77">
            <v>0</v>
          </cell>
          <cell r="J77">
            <v>411961723.95701736</v>
          </cell>
        </row>
        <row r="78">
          <cell r="A78">
            <v>61</v>
          </cell>
          <cell r="B78">
            <v>64285</v>
          </cell>
          <cell r="C78">
            <v>0</v>
          </cell>
          <cell r="D78">
            <v>70541292.081878871</v>
          </cell>
          <cell r="E78">
            <v>0</v>
          </cell>
          <cell r="F78">
            <v>0</v>
          </cell>
          <cell r="G78">
            <v>0</v>
          </cell>
          <cell r="H78">
            <v>0</v>
          </cell>
          <cell r="I78">
            <v>0</v>
          </cell>
          <cell r="J78">
            <v>411961723.95701736</v>
          </cell>
        </row>
        <row r="79">
          <cell r="A79">
            <v>62</v>
          </cell>
          <cell r="B79">
            <v>64651</v>
          </cell>
          <cell r="C79">
            <v>0</v>
          </cell>
          <cell r="D79">
            <v>70541292.081878871</v>
          </cell>
          <cell r="E79">
            <v>0</v>
          </cell>
          <cell r="F79">
            <v>0</v>
          </cell>
          <cell r="G79">
            <v>0</v>
          </cell>
          <cell r="H79">
            <v>0</v>
          </cell>
          <cell r="I79">
            <v>0</v>
          </cell>
          <cell r="J79">
            <v>411961723.95701736</v>
          </cell>
        </row>
        <row r="80">
          <cell r="A80">
            <v>63</v>
          </cell>
          <cell r="B80">
            <v>65016</v>
          </cell>
          <cell r="C80">
            <v>0</v>
          </cell>
          <cell r="D80">
            <v>70541292.081878871</v>
          </cell>
          <cell r="E80">
            <v>0</v>
          </cell>
          <cell r="F80">
            <v>0</v>
          </cell>
          <cell r="G80">
            <v>0</v>
          </cell>
          <cell r="H80">
            <v>0</v>
          </cell>
          <cell r="I80">
            <v>0</v>
          </cell>
          <cell r="J80">
            <v>411961723.95701736</v>
          </cell>
        </row>
        <row r="81">
          <cell r="A81">
            <v>64</v>
          </cell>
          <cell r="B81">
            <v>65381</v>
          </cell>
          <cell r="C81">
            <v>0</v>
          </cell>
          <cell r="D81">
            <v>70541292.081878871</v>
          </cell>
          <cell r="E81">
            <v>0</v>
          </cell>
          <cell r="F81">
            <v>0</v>
          </cell>
          <cell r="G81">
            <v>0</v>
          </cell>
          <cell r="H81">
            <v>0</v>
          </cell>
          <cell r="I81">
            <v>0</v>
          </cell>
          <cell r="J81">
            <v>411961723.95701736</v>
          </cell>
        </row>
        <row r="82">
          <cell r="A82">
            <v>65</v>
          </cell>
          <cell r="B82">
            <v>65746</v>
          </cell>
          <cell r="C82">
            <v>0</v>
          </cell>
          <cell r="D82">
            <v>70541292.081878871</v>
          </cell>
          <cell r="E82">
            <v>0</v>
          </cell>
          <cell r="F82">
            <v>0</v>
          </cell>
          <cell r="G82">
            <v>0</v>
          </cell>
          <cell r="H82">
            <v>0</v>
          </cell>
          <cell r="I82">
            <v>0</v>
          </cell>
          <cell r="J82">
            <v>411961723.95701736</v>
          </cell>
        </row>
        <row r="83">
          <cell r="A83">
            <v>66</v>
          </cell>
          <cell r="B83">
            <v>66112</v>
          </cell>
          <cell r="C83">
            <v>0</v>
          </cell>
          <cell r="D83">
            <v>70541292.081878871</v>
          </cell>
          <cell r="E83">
            <v>0</v>
          </cell>
          <cell r="F83">
            <v>0</v>
          </cell>
          <cell r="G83">
            <v>0</v>
          </cell>
          <cell r="H83">
            <v>0</v>
          </cell>
          <cell r="I83">
            <v>0</v>
          </cell>
          <cell r="J83">
            <v>411961723.95701736</v>
          </cell>
        </row>
        <row r="84">
          <cell r="A84">
            <v>67</v>
          </cell>
          <cell r="B84">
            <v>66477</v>
          </cell>
          <cell r="C84">
            <v>0</v>
          </cell>
          <cell r="D84">
            <v>70541292.081878871</v>
          </cell>
          <cell r="E84">
            <v>0</v>
          </cell>
          <cell r="F84">
            <v>0</v>
          </cell>
          <cell r="G84">
            <v>0</v>
          </cell>
          <cell r="H84">
            <v>0</v>
          </cell>
          <cell r="I84">
            <v>0</v>
          </cell>
          <cell r="J84">
            <v>411961723.95701736</v>
          </cell>
        </row>
        <row r="85">
          <cell r="A85">
            <v>68</v>
          </cell>
          <cell r="B85">
            <v>66842</v>
          </cell>
          <cell r="C85">
            <v>0</v>
          </cell>
          <cell r="D85">
            <v>70541292.081878871</v>
          </cell>
          <cell r="E85">
            <v>0</v>
          </cell>
          <cell r="F85">
            <v>0</v>
          </cell>
          <cell r="G85">
            <v>0</v>
          </cell>
          <cell r="H85">
            <v>0</v>
          </cell>
          <cell r="I85">
            <v>0</v>
          </cell>
          <cell r="J85">
            <v>411961723.95701736</v>
          </cell>
        </row>
        <row r="86">
          <cell r="A86">
            <v>69</v>
          </cell>
          <cell r="B86">
            <v>67207</v>
          </cell>
          <cell r="C86">
            <v>0</v>
          </cell>
          <cell r="D86">
            <v>70541292.081878871</v>
          </cell>
          <cell r="E86">
            <v>0</v>
          </cell>
          <cell r="F86">
            <v>0</v>
          </cell>
          <cell r="G86">
            <v>0</v>
          </cell>
          <cell r="H86">
            <v>0</v>
          </cell>
          <cell r="I86">
            <v>0</v>
          </cell>
          <cell r="J86">
            <v>411961723.95701736</v>
          </cell>
        </row>
        <row r="87">
          <cell r="A87">
            <v>70</v>
          </cell>
          <cell r="B87">
            <v>67573</v>
          </cell>
          <cell r="C87">
            <v>0</v>
          </cell>
          <cell r="D87">
            <v>70541292.081878871</v>
          </cell>
          <cell r="E87">
            <v>0</v>
          </cell>
          <cell r="F87">
            <v>0</v>
          </cell>
          <cell r="G87">
            <v>0</v>
          </cell>
          <cell r="H87">
            <v>0</v>
          </cell>
          <cell r="I87">
            <v>0</v>
          </cell>
          <cell r="J87">
            <v>411961723.95701736</v>
          </cell>
        </row>
        <row r="88">
          <cell r="A88">
            <v>71</v>
          </cell>
          <cell r="B88">
            <v>67938</v>
          </cell>
          <cell r="C88">
            <v>0</v>
          </cell>
          <cell r="D88">
            <v>70541292.081878871</v>
          </cell>
          <cell r="E88">
            <v>0</v>
          </cell>
          <cell r="F88">
            <v>0</v>
          </cell>
          <cell r="G88">
            <v>0</v>
          </cell>
          <cell r="H88">
            <v>0</v>
          </cell>
          <cell r="I88">
            <v>0</v>
          </cell>
          <cell r="J88">
            <v>411961723.95701736</v>
          </cell>
        </row>
        <row r="89">
          <cell r="A89">
            <v>72</v>
          </cell>
          <cell r="B89">
            <v>68303</v>
          </cell>
          <cell r="C89">
            <v>0</v>
          </cell>
          <cell r="D89">
            <v>70541292.081878871</v>
          </cell>
          <cell r="E89">
            <v>0</v>
          </cell>
          <cell r="F89">
            <v>0</v>
          </cell>
          <cell r="G89">
            <v>0</v>
          </cell>
          <cell r="H89">
            <v>0</v>
          </cell>
          <cell r="I89">
            <v>0</v>
          </cell>
          <cell r="J89">
            <v>411961723.95701736</v>
          </cell>
        </row>
        <row r="90">
          <cell r="A90">
            <v>73</v>
          </cell>
          <cell r="B90">
            <v>68668</v>
          </cell>
          <cell r="C90">
            <v>0</v>
          </cell>
          <cell r="D90">
            <v>70541292.081878871</v>
          </cell>
          <cell r="E90">
            <v>0</v>
          </cell>
          <cell r="F90">
            <v>0</v>
          </cell>
          <cell r="G90">
            <v>0</v>
          </cell>
          <cell r="H90">
            <v>0</v>
          </cell>
          <cell r="I90">
            <v>0</v>
          </cell>
          <cell r="J90">
            <v>411961723.95701736</v>
          </cell>
        </row>
        <row r="91">
          <cell r="A91">
            <v>74</v>
          </cell>
          <cell r="B91">
            <v>69034</v>
          </cell>
          <cell r="C91">
            <v>0</v>
          </cell>
          <cell r="D91">
            <v>70541292.081878871</v>
          </cell>
          <cell r="E91">
            <v>0</v>
          </cell>
          <cell r="F91">
            <v>0</v>
          </cell>
          <cell r="G91">
            <v>0</v>
          </cell>
          <cell r="H91">
            <v>0</v>
          </cell>
          <cell r="I91">
            <v>0</v>
          </cell>
          <cell r="J91">
            <v>411961723.95701736</v>
          </cell>
        </row>
        <row r="92">
          <cell r="A92">
            <v>75</v>
          </cell>
          <cell r="B92">
            <v>69399</v>
          </cell>
          <cell r="C92">
            <v>0</v>
          </cell>
          <cell r="D92">
            <v>70541292.081878871</v>
          </cell>
          <cell r="E92">
            <v>0</v>
          </cell>
          <cell r="F92">
            <v>0</v>
          </cell>
          <cell r="G92">
            <v>0</v>
          </cell>
          <cell r="H92">
            <v>0</v>
          </cell>
          <cell r="I92">
            <v>0</v>
          </cell>
          <cell r="J92">
            <v>411961723.95701736</v>
          </cell>
        </row>
        <row r="93">
          <cell r="A93">
            <v>76</v>
          </cell>
          <cell r="B93">
            <v>69764</v>
          </cell>
          <cell r="C93">
            <v>0</v>
          </cell>
          <cell r="D93">
            <v>70541292.081878871</v>
          </cell>
          <cell r="E93">
            <v>0</v>
          </cell>
          <cell r="F93">
            <v>0</v>
          </cell>
          <cell r="G93">
            <v>0</v>
          </cell>
          <cell r="H93">
            <v>0</v>
          </cell>
          <cell r="I93">
            <v>0</v>
          </cell>
          <cell r="J93">
            <v>411961723.95701736</v>
          </cell>
        </row>
        <row r="94">
          <cell r="A94">
            <v>77</v>
          </cell>
          <cell r="B94">
            <v>70129</v>
          </cell>
          <cell r="C94">
            <v>0</v>
          </cell>
          <cell r="D94">
            <v>70541292.081878871</v>
          </cell>
          <cell r="E94">
            <v>0</v>
          </cell>
          <cell r="F94">
            <v>0</v>
          </cell>
          <cell r="G94">
            <v>0</v>
          </cell>
          <cell r="H94">
            <v>0</v>
          </cell>
          <cell r="I94">
            <v>0</v>
          </cell>
          <cell r="J94">
            <v>411961723.95701736</v>
          </cell>
        </row>
        <row r="95">
          <cell r="A95">
            <v>78</v>
          </cell>
          <cell r="B95">
            <v>70495</v>
          </cell>
          <cell r="C95">
            <v>0</v>
          </cell>
          <cell r="D95">
            <v>70541292.081878871</v>
          </cell>
          <cell r="E95">
            <v>0</v>
          </cell>
          <cell r="F95">
            <v>0</v>
          </cell>
          <cell r="G95">
            <v>0</v>
          </cell>
          <cell r="H95">
            <v>0</v>
          </cell>
          <cell r="I95">
            <v>0</v>
          </cell>
          <cell r="J95">
            <v>411961723.95701736</v>
          </cell>
        </row>
        <row r="96">
          <cell r="A96">
            <v>79</v>
          </cell>
          <cell r="B96">
            <v>70860</v>
          </cell>
          <cell r="C96">
            <v>0</v>
          </cell>
          <cell r="D96">
            <v>70541292.081878871</v>
          </cell>
          <cell r="E96">
            <v>0</v>
          </cell>
          <cell r="F96">
            <v>0</v>
          </cell>
          <cell r="G96">
            <v>0</v>
          </cell>
          <cell r="H96">
            <v>0</v>
          </cell>
          <cell r="I96">
            <v>0</v>
          </cell>
          <cell r="J96">
            <v>411961723.95701736</v>
          </cell>
        </row>
        <row r="97">
          <cell r="A97">
            <v>80</v>
          </cell>
          <cell r="B97">
            <v>71225</v>
          </cell>
          <cell r="C97">
            <v>0</v>
          </cell>
          <cell r="D97">
            <v>70541292.081878871</v>
          </cell>
          <cell r="E97">
            <v>0</v>
          </cell>
          <cell r="F97">
            <v>0</v>
          </cell>
          <cell r="G97">
            <v>0</v>
          </cell>
          <cell r="H97">
            <v>0</v>
          </cell>
          <cell r="I97">
            <v>0</v>
          </cell>
          <cell r="J97">
            <v>411961723.95701736</v>
          </cell>
        </row>
        <row r="98">
          <cell r="A98">
            <v>81</v>
          </cell>
          <cell r="B98">
            <v>71590</v>
          </cell>
          <cell r="C98">
            <v>0</v>
          </cell>
          <cell r="D98">
            <v>70541292.081878871</v>
          </cell>
          <cell r="E98">
            <v>0</v>
          </cell>
          <cell r="F98">
            <v>0</v>
          </cell>
          <cell r="G98">
            <v>0</v>
          </cell>
          <cell r="H98">
            <v>0</v>
          </cell>
          <cell r="I98">
            <v>0</v>
          </cell>
          <cell r="J98">
            <v>411961723.95701736</v>
          </cell>
        </row>
        <row r="99">
          <cell r="A99">
            <v>82</v>
          </cell>
          <cell r="B99">
            <v>71956</v>
          </cell>
          <cell r="C99">
            <v>0</v>
          </cell>
          <cell r="D99">
            <v>70541292.081878871</v>
          </cell>
          <cell r="E99">
            <v>0</v>
          </cell>
          <cell r="F99">
            <v>0</v>
          </cell>
          <cell r="G99">
            <v>0</v>
          </cell>
          <cell r="H99">
            <v>0</v>
          </cell>
          <cell r="I99">
            <v>0</v>
          </cell>
          <cell r="J99">
            <v>411961723.95701736</v>
          </cell>
        </row>
        <row r="100">
          <cell r="A100">
            <v>83</v>
          </cell>
          <cell r="B100">
            <v>72321</v>
          </cell>
          <cell r="C100">
            <v>0</v>
          </cell>
          <cell r="D100">
            <v>70541292.081878871</v>
          </cell>
          <cell r="E100">
            <v>0</v>
          </cell>
          <cell r="F100">
            <v>0</v>
          </cell>
          <cell r="G100">
            <v>0</v>
          </cell>
          <cell r="H100">
            <v>0</v>
          </cell>
          <cell r="I100">
            <v>0</v>
          </cell>
          <cell r="J100">
            <v>411961723.95701736</v>
          </cell>
        </row>
        <row r="101">
          <cell r="A101">
            <v>84</v>
          </cell>
          <cell r="B101">
            <v>72686</v>
          </cell>
          <cell r="C101">
            <v>0</v>
          </cell>
          <cell r="D101">
            <v>70541292.081878871</v>
          </cell>
          <cell r="E101">
            <v>0</v>
          </cell>
          <cell r="F101">
            <v>0</v>
          </cell>
          <cell r="G101">
            <v>0</v>
          </cell>
          <cell r="H101">
            <v>0</v>
          </cell>
          <cell r="I101">
            <v>0</v>
          </cell>
          <cell r="J101">
            <v>411961723.95701736</v>
          </cell>
        </row>
        <row r="102">
          <cell r="A102">
            <v>85</v>
          </cell>
          <cell r="B102">
            <v>73051</v>
          </cell>
          <cell r="C102">
            <v>0</v>
          </cell>
          <cell r="D102">
            <v>70541292.081878871</v>
          </cell>
          <cell r="E102">
            <v>0</v>
          </cell>
          <cell r="F102">
            <v>0</v>
          </cell>
          <cell r="G102">
            <v>0</v>
          </cell>
          <cell r="H102">
            <v>0</v>
          </cell>
          <cell r="I102">
            <v>0</v>
          </cell>
          <cell r="J102">
            <v>411961723.95701736</v>
          </cell>
        </row>
        <row r="103">
          <cell r="A103">
            <v>86</v>
          </cell>
          <cell r="B103">
            <v>73416</v>
          </cell>
          <cell r="C103">
            <v>0</v>
          </cell>
          <cell r="D103">
            <v>70541292.081878871</v>
          </cell>
          <cell r="E103">
            <v>0</v>
          </cell>
          <cell r="F103">
            <v>0</v>
          </cell>
          <cell r="G103">
            <v>0</v>
          </cell>
          <cell r="H103">
            <v>0</v>
          </cell>
          <cell r="I103">
            <v>0</v>
          </cell>
          <cell r="J103">
            <v>411961723.95701736</v>
          </cell>
        </row>
        <row r="104">
          <cell r="A104">
            <v>87</v>
          </cell>
          <cell r="B104">
            <v>73781</v>
          </cell>
          <cell r="C104">
            <v>0</v>
          </cell>
          <cell r="D104">
            <v>70541292.081878871</v>
          </cell>
          <cell r="E104">
            <v>0</v>
          </cell>
          <cell r="F104">
            <v>0</v>
          </cell>
          <cell r="G104">
            <v>0</v>
          </cell>
          <cell r="H104">
            <v>0</v>
          </cell>
          <cell r="I104">
            <v>0</v>
          </cell>
          <cell r="J104">
            <v>411961723.95701736</v>
          </cell>
        </row>
        <row r="105">
          <cell r="A105">
            <v>88</v>
          </cell>
          <cell r="B105">
            <v>74146</v>
          </cell>
          <cell r="C105">
            <v>0</v>
          </cell>
          <cell r="D105">
            <v>70541292.081878871</v>
          </cell>
          <cell r="E105">
            <v>0</v>
          </cell>
          <cell r="F105">
            <v>0</v>
          </cell>
          <cell r="G105">
            <v>0</v>
          </cell>
          <cell r="H105">
            <v>0</v>
          </cell>
          <cell r="I105">
            <v>0</v>
          </cell>
          <cell r="J105">
            <v>411961723.95701736</v>
          </cell>
        </row>
        <row r="106">
          <cell r="A106">
            <v>89</v>
          </cell>
          <cell r="B106">
            <v>74511</v>
          </cell>
          <cell r="C106">
            <v>0</v>
          </cell>
          <cell r="D106">
            <v>70541292.081878871</v>
          </cell>
          <cell r="E106">
            <v>0</v>
          </cell>
          <cell r="F106">
            <v>0</v>
          </cell>
          <cell r="G106">
            <v>0</v>
          </cell>
          <cell r="H106">
            <v>0</v>
          </cell>
          <cell r="I106">
            <v>0</v>
          </cell>
          <cell r="J106">
            <v>411961723.95701736</v>
          </cell>
        </row>
        <row r="107">
          <cell r="A107">
            <v>90</v>
          </cell>
          <cell r="B107">
            <v>74877</v>
          </cell>
          <cell r="C107">
            <v>0</v>
          </cell>
          <cell r="D107">
            <v>70541292.081878871</v>
          </cell>
          <cell r="E107">
            <v>0</v>
          </cell>
          <cell r="F107">
            <v>0</v>
          </cell>
          <cell r="G107">
            <v>0</v>
          </cell>
          <cell r="H107">
            <v>0</v>
          </cell>
          <cell r="I107">
            <v>0</v>
          </cell>
          <cell r="J107">
            <v>411961723.95701736</v>
          </cell>
        </row>
        <row r="108">
          <cell r="A108">
            <v>91</v>
          </cell>
          <cell r="B108">
            <v>75242</v>
          </cell>
          <cell r="C108">
            <v>0</v>
          </cell>
          <cell r="D108">
            <v>70541292.081878871</v>
          </cell>
          <cell r="E108">
            <v>0</v>
          </cell>
          <cell r="F108">
            <v>0</v>
          </cell>
          <cell r="G108">
            <v>0</v>
          </cell>
          <cell r="H108">
            <v>0</v>
          </cell>
          <cell r="I108">
            <v>0</v>
          </cell>
          <cell r="J108">
            <v>411961723.95701736</v>
          </cell>
        </row>
        <row r="109">
          <cell r="A109">
            <v>92</v>
          </cell>
          <cell r="B109">
            <v>75607</v>
          </cell>
          <cell r="C109">
            <v>0</v>
          </cell>
          <cell r="D109">
            <v>70541292.081878871</v>
          </cell>
          <cell r="E109">
            <v>0</v>
          </cell>
          <cell r="F109">
            <v>0</v>
          </cell>
          <cell r="G109">
            <v>0</v>
          </cell>
          <cell r="H109">
            <v>0</v>
          </cell>
          <cell r="I109">
            <v>0</v>
          </cell>
          <cell r="J109">
            <v>411961723.95701736</v>
          </cell>
        </row>
        <row r="110">
          <cell r="A110">
            <v>93</v>
          </cell>
          <cell r="B110">
            <v>75972</v>
          </cell>
          <cell r="C110">
            <v>0</v>
          </cell>
          <cell r="D110">
            <v>70541292.081878871</v>
          </cell>
          <cell r="E110">
            <v>0</v>
          </cell>
          <cell r="F110">
            <v>0</v>
          </cell>
          <cell r="G110">
            <v>0</v>
          </cell>
          <cell r="H110">
            <v>0</v>
          </cell>
          <cell r="I110">
            <v>0</v>
          </cell>
          <cell r="J110">
            <v>411961723.95701736</v>
          </cell>
        </row>
        <row r="111">
          <cell r="A111">
            <v>94</v>
          </cell>
          <cell r="B111">
            <v>76338</v>
          </cell>
          <cell r="C111">
            <v>0</v>
          </cell>
          <cell r="D111">
            <v>70541292.081878871</v>
          </cell>
          <cell r="E111">
            <v>0</v>
          </cell>
          <cell r="F111">
            <v>0</v>
          </cell>
          <cell r="G111">
            <v>0</v>
          </cell>
          <cell r="H111">
            <v>0</v>
          </cell>
          <cell r="I111">
            <v>0</v>
          </cell>
          <cell r="J111">
            <v>411961723.95701736</v>
          </cell>
        </row>
        <row r="112">
          <cell r="A112">
            <v>95</v>
          </cell>
          <cell r="B112">
            <v>76703</v>
          </cell>
          <cell r="C112">
            <v>0</v>
          </cell>
          <cell r="D112">
            <v>70541292.081878871</v>
          </cell>
          <cell r="E112">
            <v>0</v>
          </cell>
          <cell r="F112">
            <v>0</v>
          </cell>
          <cell r="G112">
            <v>0</v>
          </cell>
          <cell r="H112">
            <v>0</v>
          </cell>
          <cell r="I112">
            <v>0</v>
          </cell>
          <cell r="J112">
            <v>411961723.95701736</v>
          </cell>
        </row>
        <row r="113">
          <cell r="A113">
            <v>96</v>
          </cell>
          <cell r="B113">
            <v>77068</v>
          </cell>
          <cell r="C113">
            <v>0</v>
          </cell>
          <cell r="D113">
            <v>70541292.081878871</v>
          </cell>
          <cell r="E113">
            <v>0</v>
          </cell>
          <cell r="F113">
            <v>0</v>
          </cell>
          <cell r="G113">
            <v>0</v>
          </cell>
          <cell r="H113">
            <v>0</v>
          </cell>
          <cell r="I113">
            <v>0</v>
          </cell>
          <cell r="J113">
            <v>411961723.95701736</v>
          </cell>
        </row>
        <row r="114">
          <cell r="A114">
            <v>97</v>
          </cell>
          <cell r="B114">
            <v>77433</v>
          </cell>
          <cell r="C114">
            <v>0</v>
          </cell>
          <cell r="D114">
            <v>70541292.081878871</v>
          </cell>
          <cell r="E114">
            <v>0</v>
          </cell>
          <cell r="F114">
            <v>0</v>
          </cell>
          <cell r="G114">
            <v>0</v>
          </cell>
          <cell r="H114">
            <v>0</v>
          </cell>
          <cell r="I114">
            <v>0</v>
          </cell>
          <cell r="J114">
            <v>411961723.95701736</v>
          </cell>
        </row>
        <row r="115">
          <cell r="A115">
            <v>98</v>
          </cell>
          <cell r="B115">
            <v>77799</v>
          </cell>
          <cell r="C115">
            <v>0</v>
          </cell>
          <cell r="D115">
            <v>70541292.081878871</v>
          </cell>
          <cell r="E115">
            <v>0</v>
          </cell>
          <cell r="F115">
            <v>0</v>
          </cell>
          <cell r="G115">
            <v>0</v>
          </cell>
          <cell r="H115">
            <v>0</v>
          </cell>
          <cell r="I115">
            <v>0</v>
          </cell>
          <cell r="J115">
            <v>411961723.95701736</v>
          </cell>
        </row>
        <row r="116">
          <cell r="A116">
            <v>99</v>
          </cell>
          <cell r="B116">
            <v>78164</v>
          </cell>
          <cell r="C116">
            <v>0</v>
          </cell>
          <cell r="D116">
            <v>70541292.081878871</v>
          </cell>
          <cell r="E116">
            <v>0</v>
          </cell>
          <cell r="F116">
            <v>0</v>
          </cell>
          <cell r="G116">
            <v>0</v>
          </cell>
          <cell r="H116">
            <v>0</v>
          </cell>
          <cell r="I116">
            <v>0</v>
          </cell>
          <cell r="J116">
            <v>411961723.95701736</v>
          </cell>
        </row>
        <row r="117">
          <cell r="A117">
            <v>100</v>
          </cell>
          <cell r="B117">
            <v>78529</v>
          </cell>
          <cell r="C117">
            <v>0</v>
          </cell>
          <cell r="D117">
            <v>70541292.081878871</v>
          </cell>
          <cell r="E117">
            <v>0</v>
          </cell>
          <cell r="F117">
            <v>0</v>
          </cell>
          <cell r="G117">
            <v>0</v>
          </cell>
          <cell r="H117">
            <v>0</v>
          </cell>
          <cell r="I117">
            <v>0</v>
          </cell>
          <cell r="J117">
            <v>411961723.95701736</v>
          </cell>
        </row>
        <row r="118">
          <cell r="A118">
            <v>101</v>
          </cell>
          <cell r="B118">
            <v>78894</v>
          </cell>
          <cell r="C118">
            <v>0</v>
          </cell>
          <cell r="D118">
            <v>70541292.081878871</v>
          </cell>
          <cell r="E118">
            <v>0</v>
          </cell>
          <cell r="F118">
            <v>0</v>
          </cell>
          <cell r="G118">
            <v>0</v>
          </cell>
          <cell r="H118">
            <v>0</v>
          </cell>
          <cell r="I118">
            <v>0</v>
          </cell>
          <cell r="J118">
            <v>411961723.95701736</v>
          </cell>
        </row>
        <row r="119">
          <cell r="A119">
            <v>102</v>
          </cell>
          <cell r="B119">
            <v>79260</v>
          </cell>
          <cell r="C119">
            <v>0</v>
          </cell>
          <cell r="D119">
            <v>70541292.081878871</v>
          </cell>
          <cell r="E119">
            <v>0</v>
          </cell>
          <cell r="F119">
            <v>0</v>
          </cell>
          <cell r="G119">
            <v>0</v>
          </cell>
          <cell r="H119">
            <v>0</v>
          </cell>
          <cell r="I119">
            <v>0</v>
          </cell>
          <cell r="J119">
            <v>411961723.95701736</v>
          </cell>
        </row>
        <row r="120">
          <cell r="A120">
            <v>103</v>
          </cell>
          <cell r="B120">
            <v>79625</v>
          </cell>
          <cell r="C120">
            <v>0</v>
          </cell>
          <cell r="D120">
            <v>70541292.081878871</v>
          </cell>
          <cell r="E120">
            <v>0</v>
          </cell>
          <cell r="F120">
            <v>0</v>
          </cell>
          <cell r="G120">
            <v>0</v>
          </cell>
          <cell r="H120">
            <v>0</v>
          </cell>
          <cell r="I120">
            <v>0</v>
          </cell>
          <cell r="J120">
            <v>411961723.95701736</v>
          </cell>
        </row>
        <row r="121">
          <cell r="A121">
            <v>104</v>
          </cell>
          <cell r="B121">
            <v>79990</v>
          </cell>
          <cell r="C121">
            <v>0</v>
          </cell>
          <cell r="D121">
            <v>70541292.081878871</v>
          </cell>
          <cell r="E121">
            <v>0</v>
          </cell>
          <cell r="F121">
            <v>0</v>
          </cell>
          <cell r="G121">
            <v>0</v>
          </cell>
          <cell r="H121">
            <v>0</v>
          </cell>
          <cell r="I121">
            <v>0</v>
          </cell>
          <cell r="J121">
            <v>411961723.95701736</v>
          </cell>
        </row>
        <row r="122">
          <cell r="A122">
            <v>105</v>
          </cell>
          <cell r="B122">
            <v>80355</v>
          </cell>
          <cell r="C122">
            <v>0</v>
          </cell>
          <cell r="D122">
            <v>70541292.081878871</v>
          </cell>
          <cell r="E122">
            <v>0</v>
          </cell>
          <cell r="F122">
            <v>0</v>
          </cell>
          <cell r="G122">
            <v>0</v>
          </cell>
          <cell r="H122">
            <v>0</v>
          </cell>
          <cell r="I122">
            <v>0</v>
          </cell>
          <cell r="J122">
            <v>411961723.95701736</v>
          </cell>
        </row>
        <row r="123">
          <cell r="A123">
            <v>106</v>
          </cell>
          <cell r="B123">
            <v>80721</v>
          </cell>
          <cell r="C123">
            <v>0</v>
          </cell>
          <cell r="D123">
            <v>70541292.081878871</v>
          </cell>
          <cell r="E123">
            <v>0</v>
          </cell>
          <cell r="F123">
            <v>0</v>
          </cell>
          <cell r="G123">
            <v>0</v>
          </cell>
          <cell r="H123">
            <v>0</v>
          </cell>
          <cell r="I123">
            <v>0</v>
          </cell>
          <cell r="J123">
            <v>411961723.95701736</v>
          </cell>
        </row>
        <row r="124">
          <cell r="A124">
            <v>107</v>
          </cell>
          <cell r="B124">
            <v>81086</v>
          </cell>
          <cell r="C124">
            <v>0</v>
          </cell>
          <cell r="D124">
            <v>70541292.081878871</v>
          </cell>
          <cell r="E124">
            <v>0</v>
          </cell>
          <cell r="F124">
            <v>0</v>
          </cell>
          <cell r="G124">
            <v>0</v>
          </cell>
          <cell r="H124">
            <v>0</v>
          </cell>
          <cell r="I124">
            <v>0</v>
          </cell>
          <cell r="J124">
            <v>411961723.95701736</v>
          </cell>
        </row>
        <row r="125">
          <cell r="A125">
            <v>108</v>
          </cell>
          <cell r="B125">
            <v>81451</v>
          </cell>
          <cell r="C125">
            <v>0</v>
          </cell>
          <cell r="D125">
            <v>70541292.081878871</v>
          </cell>
          <cell r="E125">
            <v>0</v>
          </cell>
          <cell r="F125">
            <v>0</v>
          </cell>
          <cell r="G125">
            <v>0</v>
          </cell>
          <cell r="H125">
            <v>0</v>
          </cell>
          <cell r="I125">
            <v>0</v>
          </cell>
          <cell r="J125">
            <v>411961723.95701736</v>
          </cell>
        </row>
        <row r="126">
          <cell r="A126">
            <v>109</v>
          </cell>
          <cell r="B126">
            <v>81816</v>
          </cell>
          <cell r="C126">
            <v>0</v>
          </cell>
          <cell r="D126">
            <v>70541292.081878871</v>
          </cell>
          <cell r="E126">
            <v>0</v>
          </cell>
          <cell r="F126">
            <v>0</v>
          </cell>
          <cell r="G126">
            <v>0</v>
          </cell>
          <cell r="H126">
            <v>0</v>
          </cell>
          <cell r="I126">
            <v>0</v>
          </cell>
          <cell r="J126">
            <v>411961723.95701736</v>
          </cell>
        </row>
        <row r="127">
          <cell r="A127">
            <v>110</v>
          </cell>
          <cell r="B127">
            <v>82182</v>
          </cell>
          <cell r="C127">
            <v>0</v>
          </cell>
          <cell r="D127">
            <v>70541292.081878871</v>
          </cell>
          <cell r="E127">
            <v>0</v>
          </cell>
          <cell r="F127">
            <v>0</v>
          </cell>
          <cell r="G127">
            <v>0</v>
          </cell>
          <cell r="H127">
            <v>0</v>
          </cell>
          <cell r="I127">
            <v>0</v>
          </cell>
          <cell r="J127">
            <v>411961723.95701736</v>
          </cell>
        </row>
        <row r="128">
          <cell r="A128">
            <v>111</v>
          </cell>
          <cell r="B128">
            <v>82547</v>
          </cell>
          <cell r="C128">
            <v>0</v>
          </cell>
          <cell r="D128">
            <v>70541292.081878871</v>
          </cell>
          <cell r="E128">
            <v>0</v>
          </cell>
          <cell r="F128">
            <v>0</v>
          </cell>
          <cell r="G128">
            <v>0</v>
          </cell>
          <cell r="H128">
            <v>0</v>
          </cell>
          <cell r="I128">
            <v>0</v>
          </cell>
          <cell r="J128">
            <v>411961723.95701736</v>
          </cell>
        </row>
        <row r="129">
          <cell r="A129">
            <v>112</v>
          </cell>
          <cell r="B129">
            <v>82912</v>
          </cell>
          <cell r="C129">
            <v>0</v>
          </cell>
          <cell r="D129">
            <v>70541292.081878871</v>
          </cell>
          <cell r="E129">
            <v>0</v>
          </cell>
          <cell r="F129">
            <v>0</v>
          </cell>
          <cell r="G129">
            <v>0</v>
          </cell>
          <cell r="H129">
            <v>0</v>
          </cell>
          <cell r="I129">
            <v>0</v>
          </cell>
          <cell r="J129">
            <v>411961723.95701736</v>
          </cell>
        </row>
        <row r="130">
          <cell r="A130">
            <v>113</v>
          </cell>
          <cell r="B130">
            <v>83277</v>
          </cell>
          <cell r="C130">
            <v>0</v>
          </cell>
          <cell r="D130">
            <v>70541292.081878871</v>
          </cell>
          <cell r="E130">
            <v>0</v>
          </cell>
          <cell r="F130">
            <v>0</v>
          </cell>
          <cell r="G130">
            <v>0</v>
          </cell>
          <cell r="H130">
            <v>0</v>
          </cell>
          <cell r="I130">
            <v>0</v>
          </cell>
          <cell r="J130">
            <v>411961723.95701736</v>
          </cell>
        </row>
        <row r="131">
          <cell r="A131">
            <v>114</v>
          </cell>
          <cell r="B131">
            <v>83643</v>
          </cell>
          <cell r="C131">
            <v>0</v>
          </cell>
          <cell r="D131">
            <v>70541292.081878871</v>
          </cell>
          <cell r="E131">
            <v>0</v>
          </cell>
          <cell r="F131">
            <v>0</v>
          </cell>
          <cell r="G131">
            <v>0</v>
          </cell>
          <cell r="H131">
            <v>0</v>
          </cell>
          <cell r="I131">
            <v>0</v>
          </cell>
          <cell r="J131">
            <v>411961723.95701736</v>
          </cell>
        </row>
        <row r="132">
          <cell r="A132">
            <v>115</v>
          </cell>
          <cell r="B132">
            <v>84008</v>
          </cell>
          <cell r="C132">
            <v>0</v>
          </cell>
          <cell r="D132">
            <v>70541292.081878871</v>
          </cell>
          <cell r="E132">
            <v>0</v>
          </cell>
          <cell r="F132">
            <v>0</v>
          </cell>
          <cell r="G132">
            <v>0</v>
          </cell>
          <cell r="H132">
            <v>0</v>
          </cell>
          <cell r="I132">
            <v>0</v>
          </cell>
          <cell r="J132">
            <v>411961723.95701736</v>
          </cell>
        </row>
        <row r="133">
          <cell r="A133">
            <v>116</v>
          </cell>
          <cell r="B133">
            <v>84373</v>
          </cell>
          <cell r="C133">
            <v>0</v>
          </cell>
          <cell r="D133">
            <v>70541292.081878871</v>
          </cell>
          <cell r="E133">
            <v>0</v>
          </cell>
          <cell r="F133">
            <v>0</v>
          </cell>
          <cell r="G133">
            <v>0</v>
          </cell>
          <cell r="H133">
            <v>0</v>
          </cell>
          <cell r="I133">
            <v>0</v>
          </cell>
          <cell r="J133">
            <v>411961723.95701736</v>
          </cell>
        </row>
        <row r="134">
          <cell r="A134">
            <v>117</v>
          </cell>
          <cell r="B134">
            <v>84738</v>
          </cell>
          <cell r="C134">
            <v>0</v>
          </cell>
          <cell r="D134">
            <v>70541292.081878871</v>
          </cell>
          <cell r="E134">
            <v>0</v>
          </cell>
          <cell r="F134">
            <v>0</v>
          </cell>
          <cell r="G134">
            <v>0</v>
          </cell>
          <cell r="H134">
            <v>0</v>
          </cell>
          <cell r="I134">
            <v>0</v>
          </cell>
          <cell r="J134">
            <v>411961723.95701736</v>
          </cell>
        </row>
        <row r="135">
          <cell r="A135">
            <v>118</v>
          </cell>
          <cell r="B135">
            <v>85104</v>
          </cell>
          <cell r="C135">
            <v>0</v>
          </cell>
          <cell r="D135">
            <v>70541292.081878871</v>
          </cell>
          <cell r="E135">
            <v>0</v>
          </cell>
          <cell r="F135">
            <v>0</v>
          </cell>
          <cell r="G135">
            <v>0</v>
          </cell>
          <cell r="H135">
            <v>0</v>
          </cell>
          <cell r="I135">
            <v>0</v>
          </cell>
          <cell r="J135">
            <v>411961723.95701736</v>
          </cell>
        </row>
        <row r="136">
          <cell r="A136">
            <v>119</v>
          </cell>
          <cell r="B136">
            <v>85469</v>
          </cell>
          <cell r="C136">
            <v>0</v>
          </cell>
          <cell r="D136">
            <v>70541292.081878871</v>
          </cell>
          <cell r="E136">
            <v>0</v>
          </cell>
          <cell r="F136">
            <v>0</v>
          </cell>
          <cell r="G136">
            <v>0</v>
          </cell>
          <cell r="H136">
            <v>0</v>
          </cell>
          <cell r="I136">
            <v>0</v>
          </cell>
          <cell r="J136">
            <v>411961723.95701736</v>
          </cell>
        </row>
        <row r="137">
          <cell r="A137">
            <v>120</v>
          </cell>
          <cell r="B137">
            <v>85834</v>
          </cell>
          <cell r="C137">
            <v>0</v>
          </cell>
          <cell r="D137">
            <v>70541292.081878871</v>
          </cell>
          <cell r="E137">
            <v>0</v>
          </cell>
          <cell r="F137">
            <v>0</v>
          </cell>
          <cell r="G137">
            <v>0</v>
          </cell>
          <cell r="H137">
            <v>0</v>
          </cell>
          <cell r="I137">
            <v>0</v>
          </cell>
          <cell r="J137">
            <v>411961723.95701736</v>
          </cell>
        </row>
        <row r="138">
          <cell r="A138">
            <v>121</v>
          </cell>
          <cell r="B138">
            <v>86199</v>
          </cell>
          <cell r="C138">
            <v>0</v>
          </cell>
          <cell r="D138">
            <v>70541292.081878871</v>
          </cell>
          <cell r="E138">
            <v>0</v>
          </cell>
          <cell r="F138">
            <v>0</v>
          </cell>
          <cell r="G138">
            <v>0</v>
          </cell>
          <cell r="H138">
            <v>0</v>
          </cell>
          <cell r="I138">
            <v>0</v>
          </cell>
          <cell r="J138">
            <v>411961723.95701736</v>
          </cell>
        </row>
        <row r="139">
          <cell r="A139">
            <v>122</v>
          </cell>
          <cell r="B139">
            <v>86565</v>
          </cell>
          <cell r="C139">
            <v>0</v>
          </cell>
          <cell r="D139">
            <v>70541292.081878871</v>
          </cell>
          <cell r="E139">
            <v>0</v>
          </cell>
          <cell r="F139">
            <v>0</v>
          </cell>
          <cell r="G139">
            <v>0</v>
          </cell>
          <cell r="H139">
            <v>0</v>
          </cell>
          <cell r="I139">
            <v>0</v>
          </cell>
          <cell r="J139">
            <v>411961723.95701736</v>
          </cell>
        </row>
        <row r="140">
          <cell r="A140">
            <v>123</v>
          </cell>
          <cell r="B140">
            <v>86930</v>
          </cell>
          <cell r="C140">
            <v>0</v>
          </cell>
          <cell r="D140">
            <v>70541292.081878871</v>
          </cell>
          <cell r="E140">
            <v>0</v>
          </cell>
          <cell r="F140">
            <v>0</v>
          </cell>
          <cell r="G140">
            <v>0</v>
          </cell>
          <cell r="H140">
            <v>0</v>
          </cell>
          <cell r="I140">
            <v>0</v>
          </cell>
          <cell r="J140">
            <v>411961723.95701736</v>
          </cell>
        </row>
        <row r="141">
          <cell r="A141">
            <v>124</v>
          </cell>
          <cell r="B141">
            <v>87295</v>
          </cell>
          <cell r="C141">
            <v>0</v>
          </cell>
          <cell r="D141">
            <v>70541292.081878871</v>
          </cell>
          <cell r="E141">
            <v>0</v>
          </cell>
          <cell r="F141">
            <v>0</v>
          </cell>
          <cell r="G141">
            <v>0</v>
          </cell>
          <cell r="H141">
            <v>0</v>
          </cell>
          <cell r="I141">
            <v>0</v>
          </cell>
          <cell r="J141">
            <v>411961723.95701736</v>
          </cell>
        </row>
        <row r="142">
          <cell r="A142">
            <v>125</v>
          </cell>
          <cell r="B142">
            <v>87660</v>
          </cell>
          <cell r="C142">
            <v>0</v>
          </cell>
          <cell r="D142">
            <v>70541292.081878871</v>
          </cell>
          <cell r="E142">
            <v>0</v>
          </cell>
          <cell r="F142">
            <v>0</v>
          </cell>
          <cell r="G142">
            <v>0</v>
          </cell>
          <cell r="H142">
            <v>0</v>
          </cell>
          <cell r="I142">
            <v>0</v>
          </cell>
          <cell r="J142">
            <v>411961723.95701736</v>
          </cell>
        </row>
        <row r="143">
          <cell r="A143">
            <v>126</v>
          </cell>
          <cell r="B143">
            <v>88026</v>
          </cell>
          <cell r="C143">
            <v>0</v>
          </cell>
          <cell r="D143">
            <v>70541292.081878871</v>
          </cell>
          <cell r="E143">
            <v>0</v>
          </cell>
          <cell r="F143">
            <v>0</v>
          </cell>
          <cell r="G143">
            <v>0</v>
          </cell>
          <cell r="H143">
            <v>0</v>
          </cell>
          <cell r="I143">
            <v>0</v>
          </cell>
          <cell r="J143">
            <v>411961723.95701736</v>
          </cell>
        </row>
        <row r="144">
          <cell r="A144">
            <v>127</v>
          </cell>
          <cell r="B144">
            <v>88391</v>
          </cell>
          <cell r="C144">
            <v>0</v>
          </cell>
          <cell r="D144">
            <v>70541292.081878871</v>
          </cell>
          <cell r="E144">
            <v>0</v>
          </cell>
          <cell r="F144">
            <v>0</v>
          </cell>
          <cell r="G144">
            <v>0</v>
          </cell>
          <cell r="H144">
            <v>0</v>
          </cell>
          <cell r="I144">
            <v>0</v>
          </cell>
          <cell r="J144">
            <v>411961723.95701736</v>
          </cell>
        </row>
        <row r="145">
          <cell r="A145">
            <v>128</v>
          </cell>
          <cell r="B145">
            <v>88756</v>
          </cell>
          <cell r="C145">
            <v>0</v>
          </cell>
          <cell r="D145">
            <v>70541292.081878871</v>
          </cell>
          <cell r="E145">
            <v>0</v>
          </cell>
          <cell r="F145">
            <v>0</v>
          </cell>
          <cell r="G145">
            <v>0</v>
          </cell>
          <cell r="H145">
            <v>0</v>
          </cell>
          <cell r="I145">
            <v>0</v>
          </cell>
          <cell r="J145">
            <v>411961723.95701736</v>
          </cell>
        </row>
        <row r="146">
          <cell r="A146">
            <v>129</v>
          </cell>
          <cell r="B146">
            <v>89121</v>
          </cell>
          <cell r="C146">
            <v>0</v>
          </cell>
          <cell r="D146">
            <v>70541292.081878871</v>
          </cell>
          <cell r="E146">
            <v>0</v>
          </cell>
          <cell r="F146">
            <v>0</v>
          </cell>
          <cell r="G146">
            <v>0</v>
          </cell>
          <cell r="H146">
            <v>0</v>
          </cell>
          <cell r="I146">
            <v>0</v>
          </cell>
          <cell r="J146">
            <v>411961723.95701736</v>
          </cell>
        </row>
        <row r="147">
          <cell r="A147">
            <v>130</v>
          </cell>
          <cell r="B147">
            <v>89487</v>
          </cell>
          <cell r="C147">
            <v>0</v>
          </cell>
          <cell r="D147">
            <v>70541292.081878871</v>
          </cell>
          <cell r="E147">
            <v>0</v>
          </cell>
          <cell r="F147">
            <v>0</v>
          </cell>
          <cell r="G147">
            <v>0</v>
          </cell>
          <cell r="H147">
            <v>0</v>
          </cell>
          <cell r="I147">
            <v>0</v>
          </cell>
          <cell r="J147">
            <v>411961723.95701736</v>
          </cell>
        </row>
        <row r="148">
          <cell r="A148">
            <v>131</v>
          </cell>
          <cell r="B148">
            <v>89852</v>
          </cell>
          <cell r="C148">
            <v>0</v>
          </cell>
          <cell r="D148">
            <v>70541292.081878871</v>
          </cell>
          <cell r="E148">
            <v>0</v>
          </cell>
          <cell r="F148">
            <v>0</v>
          </cell>
          <cell r="G148">
            <v>0</v>
          </cell>
          <cell r="H148">
            <v>0</v>
          </cell>
          <cell r="I148">
            <v>0</v>
          </cell>
          <cell r="J148">
            <v>411961723.95701736</v>
          </cell>
        </row>
        <row r="149">
          <cell r="A149">
            <v>132</v>
          </cell>
          <cell r="B149">
            <v>90217</v>
          </cell>
          <cell r="C149">
            <v>0</v>
          </cell>
          <cell r="D149">
            <v>70541292.081878871</v>
          </cell>
          <cell r="E149">
            <v>0</v>
          </cell>
          <cell r="F149">
            <v>0</v>
          </cell>
          <cell r="G149">
            <v>0</v>
          </cell>
          <cell r="H149">
            <v>0</v>
          </cell>
          <cell r="I149">
            <v>0</v>
          </cell>
          <cell r="J149">
            <v>411961723.95701736</v>
          </cell>
        </row>
        <row r="150">
          <cell r="A150">
            <v>133</v>
          </cell>
          <cell r="B150">
            <v>90582</v>
          </cell>
          <cell r="C150">
            <v>0</v>
          </cell>
          <cell r="D150">
            <v>70541292.081878871</v>
          </cell>
          <cell r="E150">
            <v>0</v>
          </cell>
          <cell r="F150">
            <v>0</v>
          </cell>
          <cell r="G150">
            <v>0</v>
          </cell>
          <cell r="H150">
            <v>0</v>
          </cell>
          <cell r="I150">
            <v>0</v>
          </cell>
          <cell r="J150">
            <v>411961723.95701736</v>
          </cell>
        </row>
        <row r="151">
          <cell r="A151">
            <v>134</v>
          </cell>
          <cell r="B151">
            <v>90948</v>
          </cell>
          <cell r="C151">
            <v>0</v>
          </cell>
          <cell r="D151">
            <v>70541292.081878871</v>
          </cell>
          <cell r="E151">
            <v>0</v>
          </cell>
          <cell r="F151">
            <v>0</v>
          </cell>
          <cell r="G151">
            <v>0</v>
          </cell>
          <cell r="H151">
            <v>0</v>
          </cell>
          <cell r="I151">
            <v>0</v>
          </cell>
          <cell r="J151">
            <v>411961723.95701736</v>
          </cell>
        </row>
        <row r="152">
          <cell r="A152">
            <v>135</v>
          </cell>
          <cell r="B152">
            <v>91313</v>
          </cell>
          <cell r="C152">
            <v>0</v>
          </cell>
          <cell r="D152">
            <v>70541292.081878871</v>
          </cell>
          <cell r="E152">
            <v>0</v>
          </cell>
          <cell r="F152">
            <v>0</v>
          </cell>
          <cell r="G152">
            <v>0</v>
          </cell>
          <cell r="H152">
            <v>0</v>
          </cell>
          <cell r="I152">
            <v>0</v>
          </cell>
          <cell r="J152">
            <v>411961723.95701736</v>
          </cell>
        </row>
        <row r="153">
          <cell r="A153">
            <v>136</v>
          </cell>
          <cell r="B153">
            <v>91678</v>
          </cell>
          <cell r="C153">
            <v>0</v>
          </cell>
          <cell r="D153">
            <v>70541292.081878871</v>
          </cell>
          <cell r="E153">
            <v>0</v>
          </cell>
          <cell r="F153">
            <v>0</v>
          </cell>
          <cell r="G153">
            <v>0</v>
          </cell>
          <cell r="H153">
            <v>0</v>
          </cell>
          <cell r="I153">
            <v>0</v>
          </cell>
          <cell r="J153">
            <v>411961723.95701736</v>
          </cell>
        </row>
        <row r="154">
          <cell r="A154">
            <v>137</v>
          </cell>
          <cell r="B154">
            <v>92043</v>
          </cell>
          <cell r="C154">
            <v>0</v>
          </cell>
          <cell r="D154">
            <v>70541292.081878871</v>
          </cell>
          <cell r="E154">
            <v>0</v>
          </cell>
          <cell r="F154">
            <v>0</v>
          </cell>
          <cell r="G154">
            <v>0</v>
          </cell>
          <cell r="H154">
            <v>0</v>
          </cell>
          <cell r="I154">
            <v>0</v>
          </cell>
          <cell r="J154">
            <v>411961723.95701736</v>
          </cell>
        </row>
        <row r="155">
          <cell r="A155">
            <v>138</v>
          </cell>
          <cell r="B155">
            <v>92409</v>
          </cell>
          <cell r="C155">
            <v>0</v>
          </cell>
          <cell r="D155">
            <v>70541292.081878871</v>
          </cell>
          <cell r="E155">
            <v>0</v>
          </cell>
          <cell r="F155">
            <v>0</v>
          </cell>
          <cell r="G155">
            <v>0</v>
          </cell>
          <cell r="H155">
            <v>0</v>
          </cell>
          <cell r="I155">
            <v>0</v>
          </cell>
          <cell r="J155">
            <v>411961723.95701736</v>
          </cell>
        </row>
        <row r="156">
          <cell r="A156">
            <v>139</v>
          </cell>
          <cell r="B156">
            <v>92774</v>
          </cell>
          <cell r="C156">
            <v>0</v>
          </cell>
          <cell r="D156">
            <v>70541292.081878871</v>
          </cell>
          <cell r="E156">
            <v>0</v>
          </cell>
          <cell r="F156">
            <v>0</v>
          </cell>
          <cell r="G156">
            <v>0</v>
          </cell>
          <cell r="H156">
            <v>0</v>
          </cell>
          <cell r="I156">
            <v>0</v>
          </cell>
          <cell r="J156">
            <v>411961723.95701736</v>
          </cell>
        </row>
        <row r="157">
          <cell r="A157">
            <v>140</v>
          </cell>
          <cell r="B157">
            <v>93139</v>
          </cell>
          <cell r="C157">
            <v>0</v>
          </cell>
          <cell r="D157">
            <v>70541292.081878871</v>
          </cell>
          <cell r="E157">
            <v>0</v>
          </cell>
          <cell r="F157">
            <v>0</v>
          </cell>
          <cell r="G157">
            <v>0</v>
          </cell>
          <cell r="H157">
            <v>0</v>
          </cell>
          <cell r="I157">
            <v>0</v>
          </cell>
          <cell r="J157">
            <v>411961723.95701736</v>
          </cell>
        </row>
        <row r="158">
          <cell r="A158">
            <v>141</v>
          </cell>
          <cell r="B158">
            <v>93504</v>
          </cell>
          <cell r="C158">
            <v>0</v>
          </cell>
          <cell r="D158">
            <v>70541292.081878871</v>
          </cell>
          <cell r="E158">
            <v>0</v>
          </cell>
          <cell r="F158">
            <v>0</v>
          </cell>
          <cell r="G158">
            <v>0</v>
          </cell>
          <cell r="H158">
            <v>0</v>
          </cell>
          <cell r="I158">
            <v>0</v>
          </cell>
          <cell r="J158">
            <v>411961723.95701736</v>
          </cell>
        </row>
        <row r="159">
          <cell r="A159">
            <v>142</v>
          </cell>
          <cell r="B159">
            <v>93870</v>
          </cell>
          <cell r="C159">
            <v>0</v>
          </cell>
          <cell r="D159">
            <v>70541292.081878871</v>
          </cell>
          <cell r="E159">
            <v>0</v>
          </cell>
          <cell r="F159">
            <v>0</v>
          </cell>
          <cell r="G159">
            <v>0</v>
          </cell>
          <cell r="H159">
            <v>0</v>
          </cell>
          <cell r="I159">
            <v>0</v>
          </cell>
          <cell r="J159">
            <v>411961723.95701736</v>
          </cell>
        </row>
        <row r="160">
          <cell r="A160">
            <v>143</v>
          </cell>
          <cell r="B160">
            <v>94235</v>
          </cell>
          <cell r="C160">
            <v>0</v>
          </cell>
          <cell r="D160">
            <v>70541292.081878871</v>
          </cell>
          <cell r="E160">
            <v>0</v>
          </cell>
          <cell r="F160">
            <v>0</v>
          </cell>
          <cell r="G160">
            <v>0</v>
          </cell>
          <cell r="H160">
            <v>0</v>
          </cell>
          <cell r="I160">
            <v>0</v>
          </cell>
          <cell r="J160">
            <v>411961723.95701736</v>
          </cell>
        </row>
        <row r="161">
          <cell r="A161">
            <v>144</v>
          </cell>
          <cell r="B161">
            <v>94600</v>
          </cell>
          <cell r="C161">
            <v>0</v>
          </cell>
          <cell r="D161">
            <v>70541292.081878871</v>
          </cell>
          <cell r="E161">
            <v>0</v>
          </cell>
          <cell r="F161">
            <v>0</v>
          </cell>
          <cell r="G161">
            <v>0</v>
          </cell>
          <cell r="H161">
            <v>0</v>
          </cell>
          <cell r="I161">
            <v>0</v>
          </cell>
          <cell r="J161">
            <v>411961723.95701736</v>
          </cell>
        </row>
        <row r="162">
          <cell r="A162">
            <v>145</v>
          </cell>
          <cell r="B162">
            <v>94965</v>
          </cell>
          <cell r="C162">
            <v>0</v>
          </cell>
          <cell r="D162">
            <v>70541292.081878871</v>
          </cell>
          <cell r="E162">
            <v>0</v>
          </cell>
          <cell r="F162">
            <v>0</v>
          </cell>
          <cell r="G162">
            <v>0</v>
          </cell>
          <cell r="H162">
            <v>0</v>
          </cell>
          <cell r="I162">
            <v>0</v>
          </cell>
          <cell r="J162">
            <v>411961723.95701736</v>
          </cell>
        </row>
        <row r="163">
          <cell r="A163">
            <v>146</v>
          </cell>
          <cell r="B163">
            <v>95331</v>
          </cell>
          <cell r="C163">
            <v>0</v>
          </cell>
          <cell r="D163">
            <v>70541292.081878871</v>
          </cell>
          <cell r="E163">
            <v>0</v>
          </cell>
          <cell r="F163">
            <v>0</v>
          </cell>
          <cell r="G163">
            <v>0</v>
          </cell>
          <cell r="H163">
            <v>0</v>
          </cell>
          <cell r="I163">
            <v>0</v>
          </cell>
          <cell r="J163">
            <v>411961723.95701736</v>
          </cell>
        </row>
        <row r="164">
          <cell r="A164">
            <v>147</v>
          </cell>
          <cell r="B164">
            <v>95696</v>
          </cell>
          <cell r="C164">
            <v>0</v>
          </cell>
          <cell r="D164">
            <v>70541292.081878871</v>
          </cell>
          <cell r="E164">
            <v>0</v>
          </cell>
          <cell r="F164">
            <v>0</v>
          </cell>
          <cell r="G164">
            <v>0</v>
          </cell>
          <cell r="H164">
            <v>0</v>
          </cell>
          <cell r="I164">
            <v>0</v>
          </cell>
          <cell r="J164">
            <v>411961723.95701736</v>
          </cell>
        </row>
        <row r="165">
          <cell r="A165">
            <v>148</v>
          </cell>
          <cell r="B165">
            <v>96061</v>
          </cell>
          <cell r="C165">
            <v>0</v>
          </cell>
          <cell r="D165">
            <v>70541292.081878871</v>
          </cell>
          <cell r="E165">
            <v>0</v>
          </cell>
          <cell r="F165">
            <v>0</v>
          </cell>
          <cell r="G165">
            <v>0</v>
          </cell>
          <cell r="H165">
            <v>0</v>
          </cell>
          <cell r="I165">
            <v>0</v>
          </cell>
          <cell r="J165">
            <v>411961723.95701736</v>
          </cell>
        </row>
        <row r="166">
          <cell r="A166">
            <v>149</v>
          </cell>
          <cell r="B166">
            <v>96426</v>
          </cell>
          <cell r="C166">
            <v>0</v>
          </cell>
          <cell r="D166">
            <v>70541292.081878871</v>
          </cell>
          <cell r="E166">
            <v>0</v>
          </cell>
          <cell r="F166">
            <v>0</v>
          </cell>
          <cell r="G166">
            <v>0</v>
          </cell>
          <cell r="H166">
            <v>0</v>
          </cell>
          <cell r="I166">
            <v>0</v>
          </cell>
          <cell r="J166">
            <v>411961723.95701736</v>
          </cell>
        </row>
        <row r="167">
          <cell r="A167">
            <v>150</v>
          </cell>
          <cell r="B167">
            <v>96792</v>
          </cell>
          <cell r="C167">
            <v>0</v>
          </cell>
          <cell r="D167">
            <v>70541292.081878871</v>
          </cell>
          <cell r="E167">
            <v>0</v>
          </cell>
          <cell r="F167">
            <v>0</v>
          </cell>
          <cell r="G167">
            <v>0</v>
          </cell>
          <cell r="H167">
            <v>0</v>
          </cell>
          <cell r="I167">
            <v>0</v>
          </cell>
          <cell r="J167">
            <v>411961723.95701736</v>
          </cell>
        </row>
        <row r="168">
          <cell r="A168">
            <v>151</v>
          </cell>
          <cell r="B168">
            <v>97157</v>
          </cell>
          <cell r="C168">
            <v>0</v>
          </cell>
          <cell r="D168">
            <v>70541292.081878871</v>
          </cell>
          <cell r="E168">
            <v>0</v>
          </cell>
          <cell r="F168">
            <v>0</v>
          </cell>
          <cell r="G168">
            <v>0</v>
          </cell>
          <cell r="H168">
            <v>0</v>
          </cell>
          <cell r="I168">
            <v>0</v>
          </cell>
          <cell r="J168">
            <v>411961723.95701736</v>
          </cell>
        </row>
        <row r="169">
          <cell r="A169">
            <v>152</v>
          </cell>
          <cell r="B169">
            <v>97522</v>
          </cell>
          <cell r="C169">
            <v>0</v>
          </cell>
          <cell r="D169">
            <v>70541292.081878871</v>
          </cell>
          <cell r="E169">
            <v>0</v>
          </cell>
          <cell r="F169">
            <v>0</v>
          </cell>
          <cell r="G169">
            <v>0</v>
          </cell>
          <cell r="H169">
            <v>0</v>
          </cell>
          <cell r="I169">
            <v>0</v>
          </cell>
          <cell r="J169">
            <v>411961723.95701736</v>
          </cell>
        </row>
        <row r="170">
          <cell r="A170">
            <v>153</v>
          </cell>
          <cell r="B170">
            <v>97887</v>
          </cell>
          <cell r="C170">
            <v>0</v>
          </cell>
          <cell r="D170">
            <v>70541292.081878871</v>
          </cell>
          <cell r="E170">
            <v>0</v>
          </cell>
          <cell r="F170">
            <v>0</v>
          </cell>
          <cell r="G170">
            <v>0</v>
          </cell>
          <cell r="H170">
            <v>0</v>
          </cell>
          <cell r="I170">
            <v>0</v>
          </cell>
          <cell r="J170">
            <v>411961723.95701736</v>
          </cell>
        </row>
        <row r="171">
          <cell r="A171">
            <v>154</v>
          </cell>
          <cell r="B171">
            <v>98253</v>
          </cell>
          <cell r="C171">
            <v>0</v>
          </cell>
          <cell r="D171">
            <v>70541292.081878871</v>
          </cell>
          <cell r="E171">
            <v>0</v>
          </cell>
          <cell r="F171">
            <v>0</v>
          </cell>
          <cell r="G171">
            <v>0</v>
          </cell>
          <cell r="H171">
            <v>0</v>
          </cell>
          <cell r="I171">
            <v>0</v>
          </cell>
          <cell r="J171">
            <v>411961723.95701736</v>
          </cell>
        </row>
        <row r="172">
          <cell r="A172">
            <v>155</v>
          </cell>
          <cell r="B172">
            <v>98618</v>
          </cell>
          <cell r="C172">
            <v>0</v>
          </cell>
          <cell r="D172">
            <v>70541292.081878871</v>
          </cell>
          <cell r="E172">
            <v>0</v>
          </cell>
          <cell r="F172">
            <v>0</v>
          </cell>
          <cell r="G172">
            <v>0</v>
          </cell>
          <cell r="H172">
            <v>0</v>
          </cell>
          <cell r="I172">
            <v>0</v>
          </cell>
          <cell r="J172">
            <v>411961723.95701736</v>
          </cell>
        </row>
        <row r="173">
          <cell r="A173">
            <v>156</v>
          </cell>
          <cell r="B173">
            <v>98983</v>
          </cell>
          <cell r="C173">
            <v>0</v>
          </cell>
          <cell r="D173">
            <v>70541292.081878871</v>
          </cell>
          <cell r="E173">
            <v>0</v>
          </cell>
          <cell r="F173">
            <v>0</v>
          </cell>
          <cell r="G173">
            <v>0</v>
          </cell>
          <cell r="H173">
            <v>0</v>
          </cell>
          <cell r="I173">
            <v>0</v>
          </cell>
          <cell r="J173">
            <v>411961723.95701736</v>
          </cell>
        </row>
        <row r="174">
          <cell r="A174">
            <v>157</v>
          </cell>
          <cell r="B174">
            <v>99348</v>
          </cell>
          <cell r="C174">
            <v>0</v>
          </cell>
          <cell r="D174">
            <v>70541292.081878871</v>
          </cell>
          <cell r="E174">
            <v>0</v>
          </cell>
          <cell r="F174">
            <v>0</v>
          </cell>
          <cell r="G174">
            <v>0</v>
          </cell>
          <cell r="H174">
            <v>0</v>
          </cell>
          <cell r="I174">
            <v>0</v>
          </cell>
          <cell r="J174">
            <v>411961723.95701736</v>
          </cell>
        </row>
        <row r="175">
          <cell r="A175">
            <v>158</v>
          </cell>
          <cell r="B175">
            <v>99714</v>
          </cell>
          <cell r="C175">
            <v>0</v>
          </cell>
          <cell r="D175">
            <v>70541292.081878871</v>
          </cell>
          <cell r="E175">
            <v>0</v>
          </cell>
          <cell r="F175">
            <v>0</v>
          </cell>
          <cell r="G175">
            <v>0</v>
          </cell>
          <cell r="H175">
            <v>0</v>
          </cell>
          <cell r="I175">
            <v>0</v>
          </cell>
          <cell r="J175">
            <v>411961723.95701736</v>
          </cell>
        </row>
        <row r="176">
          <cell r="A176">
            <v>159</v>
          </cell>
          <cell r="B176">
            <v>100079</v>
          </cell>
          <cell r="C176">
            <v>0</v>
          </cell>
          <cell r="D176">
            <v>70541292.081878871</v>
          </cell>
          <cell r="E176">
            <v>0</v>
          </cell>
          <cell r="F176">
            <v>0</v>
          </cell>
          <cell r="G176">
            <v>0</v>
          </cell>
          <cell r="H176">
            <v>0</v>
          </cell>
          <cell r="I176">
            <v>0</v>
          </cell>
          <cell r="J176">
            <v>411961723.95701736</v>
          </cell>
        </row>
        <row r="177">
          <cell r="A177">
            <v>160</v>
          </cell>
          <cell r="B177">
            <v>100444</v>
          </cell>
          <cell r="C177">
            <v>0</v>
          </cell>
          <cell r="D177">
            <v>70541292.081878871</v>
          </cell>
          <cell r="E177">
            <v>0</v>
          </cell>
          <cell r="F177">
            <v>0</v>
          </cell>
          <cell r="G177">
            <v>0</v>
          </cell>
          <cell r="H177">
            <v>0</v>
          </cell>
          <cell r="I177">
            <v>0</v>
          </cell>
          <cell r="J177">
            <v>411961723.95701736</v>
          </cell>
        </row>
        <row r="178">
          <cell r="A178">
            <v>161</v>
          </cell>
          <cell r="B178">
            <v>100809</v>
          </cell>
          <cell r="C178">
            <v>0</v>
          </cell>
          <cell r="D178">
            <v>70541292.081878871</v>
          </cell>
          <cell r="E178">
            <v>0</v>
          </cell>
          <cell r="F178">
            <v>0</v>
          </cell>
          <cell r="G178">
            <v>0</v>
          </cell>
          <cell r="H178">
            <v>0</v>
          </cell>
          <cell r="I178">
            <v>0</v>
          </cell>
          <cell r="J178">
            <v>411961723.95701736</v>
          </cell>
        </row>
        <row r="179">
          <cell r="A179">
            <v>162</v>
          </cell>
          <cell r="B179">
            <v>101175</v>
          </cell>
          <cell r="C179">
            <v>0</v>
          </cell>
          <cell r="D179">
            <v>70541292.081878871</v>
          </cell>
          <cell r="E179">
            <v>0</v>
          </cell>
          <cell r="F179">
            <v>0</v>
          </cell>
          <cell r="G179">
            <v>0</v>
          </cell>
          <cell r="H179">
            <v>0</v>
          </cell>
          <cell r="I179">
            <v>0</v>
          </cell>
          <cell r="J179">
            <v>411961723.95701736</v>
          </cell>
        </row>
        <row r="180">
          <cell r="A180">
            <v>163</v>
          </cell>
          <cell r="B180">
            <v>101540</v>
          </cell>
          <cell r="C180">
            <v>0</v>
          </cell>
          <cell r="D180">
            <v>70541292.081878871</v>
          </cell>
          <cell r="E180">
            <v>0</v>
          </cell>
          <cell r="F180">
            <v>0</v>
          </cell>
          <cell r="G180">
            <v>0</v>
          </cell>
          <cell r="H180">
            <v>0</v>
          </cell>
          <cell r="I180">
            <v>0</v>
          </cell>
          <cell r="J180">
            <v>411961723.95701736</v>
          </cell>
        </row>
        <row r="181">
          <cell r="A181">
            <v>164</v>
          </cell>
          <cell r="B181">
            <v>101905</v>
          </cell>
          <cell r="C181">
            <v>0</v>
          </cell>
          <cell r="D181">
            <v>70541292.081878871</v>
          </cell>
          <cell r="E181">
            <v>0</v>
          </cell>
          <cell r="F181">
            <v>0</v>
          </cell>
          <cell r="G181">
            <v>0</v>
          </cell>
          <cell r="H181">
            <v>0</v>
          </cell>
          <cell r="I181">
            <v>0</v>
          </cell>
          <cell r="J181">
            <v>411961723.95701736</v>
          </cell>
        </row>
        <row r="182">
          <cell r="A182">
            <v>165</v>
          </cell>
          <cell r="B182">
            <v>102270</v>
          </cell>
          <cell r="C182">
            <v>0</v>
          </cell>
          <cell r="D182">
            <v>70541292.081878871</v>
          </cell>
          <cell r="E182">
            <v>0</v>
          </cell>
          <cell r="F182">
            <v>0</v>
          </cell>
          <cell r="G182">
            <v>0</v>
          </cell>
          <cell r="H182">
            <v>0</v>
          </cell>
          <cell r="I182">
            <v>0</v>
          </cell>
          <cell r="J182">
            <v>411961723.95701736</v>
          </cell>
        </row>
        <row r="183">
          <cell r="A183">
            <v>166</v>
          </cell>
          <cell r="B183">
            <v>102636</v>
          </cell>
          <cell r="C183">
            <v>0</v>
          </cell>
          <cell r="D183">
            <v>70541292.081878871</v>
          </cell>
          <cell r="E183">
            <v>0</v>
          </cell>
          <cell r="F183">
            <v>0</v>
          </cell>
          <cell r="G183">
            <v>0</v>
          </cell>
          <cell r="H183">
            <v>0</v>
          </cell>
          <cell r="I183">
            <v>0</v>
          </cell>
          <cell r="J183">
            <v>411961723.95701736</v>
          </cell>
        </row>
        <row r="184">
          <cell r="A184">
            <v>167</v>
          </cell>
          <cell r="B184">
            <v>103001</v>
          </cell>
          <cell r="C184">
            <v>0</v>
          </cell>
          <cell r="D184">
            <v>70541292.081878871</v>
          </cell>
          <cell r="E184">
            <v>0</v>
          </cell>
          <cell r="F184">
            <v>0</v>
          </cell>
          <cell r="G184">
            <v>0</v>
          </cell>
          <cell r="H184">
            <v>0</v>
          </cell>
          <cell r="I184">
            <v>0</v>
          </cell>
          <cell r="J184">
            <v>411961723.95701736</v>
          </cell>
        </row>
        <row r="185">
          <cell r="A185">
            <v>168</v>
          </cell>
          <cell r="B185">
            <v>103366</v>
          </cell>
          <cell r="C185">
            <v>0</v>
          </cell>
          <cell r="D185">
            <v>70541292.081878871</v>
          </cell>
          <cell r="E185">
            <v>0</v>
          </cell>
          <cell r="F185">
            <v>0</v>
          </cell>
          <cell r="G185">
            <v>0</v>
          </cell>
          <cell r="H185">
            <v>0</v>
          </cell>
          <cell r="I185">
            <v>0</v>
          </cell>
          <cell r="J185">
            <v>411961723.95701736</v>
          </cell>
        </row>
        <row r="186">
          <cell r="A186">
            <v>169</v>
          </cell>
          <cell r="B186">
            <v>103731</v>
          </cell>
          <cell r="C186">
            <v>0</v>
          </cell>
          <cell r="D186">
            <v>70541292.081878871</v>
          </cell>
          <cell r="E186">
            <v>0</v>
          </cell>
          <cell r="F186">
            <v>0</v>
          </cell>
          <cell r="G186">
            <v>0</v>
          </cell>
          <cell r="H186">
            <v>0</v>
          </cell>
          <cell r="I186">
            <v>0</v>
          </cell>
          <cell r="J186">
            <v>411961723.95701736</v>
          </cell>
        </row>
        <row r="187">
          <cell r="A187">
            <v>170</v>
          </cell>
          <cell r="B187">
            <v>104097</v>
          </cell>
          <cell r="C187">
            <v>0</v>
          </cell>
          <cell r="D187">
            <v>70541292.081878871</v>
          </cell>
          <cell r="E187">
            <v>0</v>
          </cell>
          <cell r="F187">
            <v>0</v>
          </cell>
          <cell r="G187">
            <v>0</v>
          </cell>
          <cell r="H187">
            <v>0</v>
          </cell>
          <cell r="I187">
            <v>0</v>
          </cell>
          <cell r="J187">
            <v>411961723.95701736</v>
          </cell>
        </row>
        <row r="188">
          <cell r="A188">
            <v>171</v>
          </cell>
          <cell r="B188">
            <v>104462</v>
          </cell>
          <cell r="C188">
            <v>0</v>
          </cell>
          <cell r="D188">
            <v>70541292.081878871</v>
          </cell>
          <cell r="E188">
            <v>0</v>
          </cell>
          <cell r="F188">
            <v>0</v>
          </cell>
          <cell r="G188">
            <v>0</v>
          </cell>
          <cell r="H188">
            <v>0</v>
          </cell>
          <cell r="I188">
            <v>0</v>
          </cell>
          <cell r="J188">
            <v>411961723.95701736</v>
          </cell>
        </row>
        <row r="189">
          <cell r="A189">
            <v>172</v>
          </cell>
          <cell r="B189">
            <v>104827</v>
          </cell>
          <cell r="C189">
            <v>0</v>
          </cell>
          <cell r="D189">
            <v>70541292.081878871</v>
          </cell>
          <cell r="E189">
            <v>0</v>
          </cell>
          <cell r="F189">
            <v>0</v>
          </cell>
          <cell r="G189">
            <v>0</v>
          </cell>
          <cell r="H189">
            <v>0</v>
          </cell>
          <cell r="I189">
            <v>0</v>
          </cell>
          <cell r="J189">
            <v>411961723.95701736</v>
          </cell>
        </row>
        <row r="190">
          <cell r="A190">
            <v>173</v>
          </cell>
          <cell r="B190">
            <v>105192</v>
          </cell>
          <cell r="C190">
            <v>0</v>
          </cell>
          <cell r="D190">
            <v>70541292.081878871</v>
          </cell>
          <cell r="E190">
            <v>0</v>
          </cell>
          <cell r="F190">
            <v>0</v>
          </cell>
          <cell r="G190">
            <v>0</v>
          </cell>
          <cell r="H190">
            <v>0</v>
          </cell>
          <cell r="I190">
            <v>0</v>
          </cell>
          <cell r="J190">
            <v>411961723.95701736</v>
          </cell>
        </row>
        <row r="191">
          <cell r="A191">
            <v>174</v>
          </cell>
          <cell r="B191">
            <v>105558</v>
          </cell>
          <cell r="C191">
            <v>0</v>
          </cell>
          <cell r="D191">
            <v>70541292.081878871</v>
          </cell>
          <cell r="E191">
            <v>0</v>
          </cell>
          <cell r="F191">
            <v>0</v>
          </cell>
          <cell r="G191">
            <v>0</v>
          </cell>
          <cell r="H191">
            <v>0</v>
          </cell>
          <cell r="I191">
            <v>0</v>
          </cell>
          <cell r="J191">
            <v>411961723.95701736</v>
          </cell>
        </row>
        <row r="192">
          <cell r="A192">
            <v>175</v>
          </cell>
          <cell r="B192">
            <v>105923</v>
          </cell>
          <cell r="C192">
            <v>0</v>
          </cell>
          <cell r="D192">
            <v>70541292.081878871</v>
          </cell>
          <cell r="E192">
            <v>0</v>
          </cell>
          <cell r="F192">
            <v>0</v>
          </cell>
          <cell r="G192">
            <v>0</v>
          </cell>
          <cell r="H192">
            <v>0</v>
          </cell>
          <cell r="I192">
            <v>0</v>
          </cell>
          <cell r="J192">
            <v>411961723.95701736</v>
          </cell>
        </row>
        <row r="193">
          <cell r="A193">
            <v>176</v>
          </cell>
          <cell r="B193">
            <v>106288</v>
          </cell>
          <cell r="C193">
            <v>0</v>
          </cell>
          <cell r="D193">
            <v>70541292.081878871</v>
          </cell>
          <cell r="E193">
            <v>0</v>
          </cell>
          <cell r="F193">
            <v>0</v>
          </cell>
          <cell r="G193">
            <v>0</v>
          </cell>
          <cell r="H193">
            <v>0</v>
          </cell>
          <cell r="I193">
            <v>0</v>
          </cell>
          <cell r="J193">
            <v>411961723.95701736</v>
          </cell>
        </row>
        <row r="194">
          <cell r="A194">
            <v>177</v>
          </cell>
          <cell r="B194">
            <v>106653</v>
          </cell>
          <cell r="C194">
            <v>0</v>
          </cell>
          <cell r="D194">
            <v>70541292.081878871</v>
          </cell>
          <cell r="E194">
            <v>0</v>
          </cell>
          <cell r="F194">
            <v>0</v>
          </cell>
          <cell r="G194">
            <v>0</v>
          </cell>
          <cell r="H194">
            <v>0</v>
          </cell>
          <cell r="I194">
            <v>0</v>
          </cell>
          <cell r="J194">
            <v>411961723.95701736</v>
          </cell>
        </row>
        <row r="195">
          <cell r="A195">
            <v>178</v>
          </cell>
          <cell r="B195">
            <v>107019</v>
          </cell>
          <cell r="C195">
            <v>0</v>
          </cell>
          <cell r="D195">
            <v>70541292.081878871</v>
          </cell>
          <cell r="E195">
            <v>0</v>
          </cell>
          <cell r="F195">
            <v>0</v>
          </cell>
          <cell r="G195">
            <v>0</v>
          </cell>
          <cell r="H195">
            <v>0</v>
          </cell>
          <cell r="I195">
            <v>0</v>
          </cell>
          <cell r="J195">
            <v>411961723.95701736</v>
          </cell>
        </row>
        <row r="196">
          <cell r="A196">
            <v>179</v>
          </cell>
          <cell r="B196">
            <v>107384</v>
          </cell>
          <cell r="C196">
            <v>0</v>
          </cell>
          <cell r="D196">
            <v>70541292.081878871</v>
          </cell>
          <cell r="E196">
            <v>0</v>
          </cell>
          <cell r="F196">
            <v>0</v>
          </cell>
          <cell r="G196">
            <v>0</v>
          </cell>
          <cell r="H196">
            <v>0</v>
          </cell>
          <cell r="I196">
            <v>0</v>
          </cell>
          <cell r="J196">
            <v>411961723.95701736</v>
          </cell>
        </row>
        <row r="197">
          <cell r="A197">
            <v>180</v>
          </cell>
          <cell r="B197">
            <v>107749</v>
          </cell>
          <cell r="C197">
            <v>0</v>
          </cell>
          <cell r="D197">
            <v>70541292.081878871</v>
          </cell>
          <cell r="E197">
            <v>0</v>
          </cell>
          <cell r="F197">
            <v>0</v>
          </cell>
          <cell r="G197">
            <v>0</v>
          </cell>
          <cell r="H197">
            <v>0</v>
          </cell>
          <cell r="I197">
            <v>0</v>
          </cell>
          <cell r="J197">
            <v>411961723.95701736</v>
          </cell>
        </row>
        <row r="198">
          <cell r="A198">
            <v>181</v>
          </cell>
          <cell r="B198">
            <v>108114</v>
          </cell>
          <cell r="C198">
            <v>0</v>
          </cell>
          <cell r="D198">
            <v>70541292.081878871</v>
          </cell>
          <cell r="E198">
            <v>0</v>
          </cell>
          <cell r="F198">
            <v>0</v>
          </cell>
          <cell r="G198">
            <v>0</v>
          </cell>
          <cell r="H198">
            <v>0</v>
          </cell>
          <cell r="I198">
            <v>0</v>
          </cell>
          <cell r="J198">
            <v>411961723.95701736</v>
          </cell>
        </row>
        <row r="199">
          <cell r="A199">
            <v>182</v>
          </cell>
          <cell r="B199">
            <v>108480</v>
          </cell>
          <cell r="C199">
            <v>0</v>
          </cell>
          <cell r="D199">
            <v>70541292.081878871</v>
          </cell>
          <cell r="E199">
            <v>0</v>
          </cell>
          <cell r="F199">
            <v>0</v>
          </cell>
          <cell r="G199">
            <v>0</v>
          </cell>
          <cell r="H199">
            <v>0</v>
          </cell>
          <cell r="I199">
            <v>0</v>
          </cell>
          <cell r="J199">
            <v>411961723.95701736</v>
          </cell>
        </row>
        <row r="200">
          <cell r="A200">
            <v>183</v>
          </cell>
          <cell r="B200">
            <v>108845</v>
          </cell>
          <cell r="C200">
            <v>0</v>
          </cell>
          <cell r="D200">
            <v>70541292.081878871</v>
          </cell>
          <cell r="E200">
            <v>0</v>
          </cell>
          <cell r="F200">
            <v>0</v>
          </cell>
          <cell r="G200">
            <v>0</v>
          </cell>
          <cell r="H200">
            <v>0</v>
          </cell>
          <cell r="I200">
            <v>0</v>
          </cell>
          <cell r="J200">
            <v>411961723.95701736</v>
          </cell>
        </row>
        <row r="201">
          <cell r="A201">
            <v>184</v>
          </cell>
          <cell r="B201">
            <v>109210</v>
          </cell>
          <cell r="C201">
            <v>0</v>
          </cell>
          <cell r="D201">
            <v>70541292.081878871</v>
          </cell>
          <cell r="E201">
            <v>0</v>
          </cell>
          <cell r="F201">
            <v>0</v>
          </cell>
          <cell r="G201">
            <v>0</v>
          </cell>
          <cell r="H201">
            <v>0</v>
          </cell>
          <cell r="I201">
            <v>0</v>
          </cell>
          <cell r="J201">
            <v>411961723.95701736</v>
          </cell>
        </row>
        <row r="202">
          <cell r="A202">
            <v>185</v>
          </cell>
          <cell r="B202">
            <v>109575</v>
          </cell>
          <cell r="C202">
            <v>0</v>
          </cell>
          <cell r="D202">
            <v>70541292.081878871</v>
          </cell>
          <cell r="E202">
            <v>0</v>
          </cell>
          <cell r="F202">
            <v>0</v>
          </cell>
          <cell r="G202">
            <v>0</v>
          </cell>
          <cell r="H202">
            <v>0</v>
          </cell>
          <cell r="I202">
            <v>0</v>
          </cell>
          <cell r="J202">
            <v>411961723.95701736</v>
          </cell>
        </row>
        <row r="203">
          <cell r="A203">
            <v>186</v>
          </cell>
          <cell r="B203">
            <v>109940</v>
          </cell>
          <cell r="C203">
            <v>0</v>
          </cell>
          <cell r="D203">
            <v>70541292.081878871</v>
          </cell>
          <cell r="E203">
            <v>0</v>
          </cell>
          <cell r="F203">
            <v>0</v>
          </cell>
          <cell r="G203">
            <v>0</v>
          </cell>
          <cell r="H203">
            <v>0</v>
          </cell>
          <cell r="I203">
            <v>0</v>
          </cell>
          <cell r="J203">
            <v>411961723.95701736</v>
          </cell>
        </row>
        <row r="204">
          <cell r="A204">
            <v>187</v>
          </cell>
          <cell r="B204">
            <v>110305</v>
          </cell>
          <cell r="C204">
            <v>0</v>
          </cell>
          <cell r="D204">
            <v>70541292.081878871</v>
          </cell>
          <cell r="E204">
            <v>0</v>
          </cell>
          <cell r="F204">
            <v>0</v>
          </cell>
          <cell r="G204">
            <v>0</v>
          </cell>
          <cell r="H204">
            <v>0</v>
          </cell>
          <cell r="I204">
            <v>0</v>
          </cell>
          <cell r="J204">
            <v>411961723.95701736</v>
          </cell>
        </row>
        <row r="205">
          <cell r="A205">
            <v>188</v>
          </cell>
          <cell r="B205">
            <v>110670</v>
          </cell>
          <cell r="C205">
            <v>0</v>
          </cell>
          <cell r="D205">
            <v>70541292.081878871</v>
          </cell>
          <cell r="E205">
            <v>0</v>
          </cell>
          <cell r="F205">
            <v>0</v>
          </cell>
          <cell r="G205">
            <v>0</v>
          </cell>
          <cell r="H205">
            <v>0</v>
          </cell>
          <cell r="I205">
            <v>0</v>
          </cell>
          <cell r="J205">
            <v>411961723.95701736</v>
          </cell>
        </row>
        <row r="206">
          <cell r="A206">
            <v>189</v>
          </cell>
          <cell r="B206">
            <v>111035</v>
          </cell>
          <cell r="C206">
            <v>0</v>
          </cell>
          <cell r="D206">
            <v>70541292.081878871</v>
          </cell>
          <cell r="E206">
            <v>0</v>
          </cell>
          <cell r="F206">
            <v>0</v>
          </cell>
          <cell r="G206">
            <v>0</v>
          </cell>
          <cell r="H206">
            <v>0</v>
          </cell>
          <cell r="I206">
            <v>0</v>
          </cell>
          <cell r="J206">
            <v>411961723.95701736</v>
          </cell>
        </row>
        <row r="207">
          <cell r="A207">
            <v>190</v>
          </cell>
          <cell r="B207">
            <v>111401</v>
          </cell>
          <cell r="C207">
            <v>0</v>
          </cell>
          <cell r="D207">
            <v>70541292.081878871</v>
          </cell>
          <cell r="E207">
            <v>0</v>
          </cell>
          <cell r="F207">
            <v>0</v>
          </cell>
          <cell r="G207">
            <v>0</v>
          </cell>
          <cell r="H207">
            <v>0</v>
          </cell>
          <cell r="I207">
            <v>0</v>
          </cell>
          <cell r="J207">
            <v>411961723.95701736</v>
          </cell>
        </row>
        <row r="208">
          <cell r="A208">
            <v>191</v>
          </cell>
          <cell r="B208">
            <v>111766</v>
          </cell>
          <cell r="C208">
            <v>0</v>
          </cell>
          <cell r="D208">
            <v>70541292.081878871</v>
          </cell>
          <cell r="E208">
            <v>0</v>
          </cell>
          <cell r="F208">
            <v>0</v>
          </cell>
          <cell r="G208">
            <v>0</v>
          </cell>
          <cell r="H208">
            <v>0</v>
          </cell>
          <cell r="I208">
            <v>0</v>
          </cell>
          <cell r="J208">
            <v>411961723.95701736</v>
          </cell>
        </row>
        <row r="209">
          <cell r="A209">
            <v>192</v>
          </cell>
          <cell r="B209">
            <v>112131</v>
          </cell>
          <cell r="C209">
            <v>0</v>
          </cell>
          <cell r="D209">
            <v>70541292.081878871</v>
          </cell>
          <cell r="E209">
            <v>0</v>
          </cell>
          <cell r="F209">
            <v>0</v>
          </cell>
          <cell r="G209">
            <v>0</v>
          </cell>
          <cell r="H209">
            <v>0</v>
          </cell>
          <cell r="I209">
            <v>0</v>
          </cell>
          <cell r="J209">
            <v>411961723.95701736</v>
          </cell>
        </row>
        <row r="210">
          <cell r="A210">
            <v>193</v>
          </cell>
          <cell r="B210">
            <v>112496</v>
          </cell>
          <cell r="C210">
            <v>0</v>
          </cell>
          <cell r="D210">
            <v>70541292.081878871</v>
          </cell>
          <cell r="E210">
            <v>0</v>
          </cell>
          <cell r="F210">
            <v>0</v>
          </cell>
          <cell r="G210">
            <v>0</v>
          </cell>
          <cell r="H210">
            <v>0</v>
          </cell>
          <cell r="I210">
            <v>0</v>
          </cell>
          <cell r="J210">
            <v>411961723.95701736</v>
          </cell>
        </row>
        <row r="211">
          <cell r="A211">
            <v>194</v>
          </cell>
          <cell r="B211">
            <v>112862</v>
          </cell>
          <cell r="C211">
            <v>0</v>
          </cell>
          <cell r="D211">
            <v>70541292.081878871</v>
          </cell>
          <cell r="E211">
            <v>0</v>
          </cell>
          <cell r="F211">
            <v>0</v>
          </cell>
          <cell r="G211">
            <v>0</v>
          </cell>
          <cell r="H211">
            <v>0</v>
          </cell>
          <cell r="I211">
            <v>0</v>
          </cell>
          <cell r="J211">
            <v>411961723.95701736</v>
          </cell>
        </row>
        <row r="212">
          <cell r="A212">
            <v>195</v>
          </cell>
          <cell r="B212">
            <v>113227</v>
          </cell>
          <cell r="C212">
            <v>0</v>
          </cell>
          <cell r="D212">
            <v>70541292.081878871</v>
          </cell>
          <cell r="E212">
            <v>0</v>
          </cell>
          <cell r="F212">
            <v>0</v>
          </cell>
          <cell r="G212">
            <v>0</v>
          </cell>
          <cell r="H212">
            <v>0</v>
          </cell>
          <cell r="I212">
            <v>0</v>
          </cell>
          <cell r="J212">
            <v>411961723.95701736</v>
          </cell>
        </row>
        <row r="213">
          <cell r="A213">
            <v>196</v>
          </cell>
          <cell r="B213">
            <v>113592</v>
          </cell>
          <cell r="C213">
            <v>0</v>
          </cell>
          <cell r="D213">
            <v>70541292.081878871</v>
          </cell>
          <cell r="E213">
            <v>0</v>
          </cell>
          <cell r="F213">
            <v>0</v>
          </cell>
          <cell r="G213">
            <v>0</v>
          </cell>
          <cell r="H213">
            <v>0</v>
          </cell>
          <cell r="I213">
            <v>0</v>
          </cell>
          <cell r="J213">
            <v>411961723.95701736</v>
          </cell>
        </row>
        <row r="214">
          <cell r="A214">
            <v>197</v>
          </cell>
          <cell r="B214">
            <v>113957</v>
          </cell>
          <cell r="C214">
            <v>0</v>
          </cell>
          <cell r="D214">
            <v>70541292.081878871</v>
          </cell>
          <cell r="E214">
            <v>0</v>
          </cell>
          <cell r="F214">
            <v>0</v>
          </cell>
          <cell r="G214">
            <v>0</v>
          </cell>
          <cell r="H214">
            <v>0</v>
          </cell>
          <cell r="I214">
            <v>0</v>
          </cell>
          <cell r="J214">
            <v>411961723.95701736</v>
          </cell>
        </row>
        <row r="215">
          <cell r="A215">
            <v>198</v>
          </cell>
          <cell r="B215">
            <v>114323</v>
          </cell>
          <cell r="C215">
            <v>0</v>
          </cell>
          <cell r="D215">
            <v>70541292.081878871</v>
          </cell>
          <cell r="E215">
            <v>0</v>
          </cell>
          <cell r="F215">
            <v>0</v>
          </cell>
          <cell r="G215">
            <v>0</v>
          </cell>
          <cell r="H215">
            <v>0</v>
          </cell>
          <cell r="I215">
            <v>0</v>
          </cell>
          <cell r="J215">
            <v>411961723.95701736</v>
          </cell>
        </row>
        <row r="216">
          <cell r="A216">
            <v>199</v>
          </cell>
          <cell r="B216">
            <v>114688</v>
          </cell>
          <cell r="C216">
            <v>0</v>
          </cell>
          <cell r="D216">
            <v>70541292.081878871</v>
          </cell>
          <cell r="E216">
            <v>0</v>
          </cell>
          <cell r="F216">
            <v>0</v>
          </cell>
          <cell r="G216">
            <v>0</v>
          </cell>
          <cell r="H216">
            <v>0</v>
          </cell>
          <cell r="I216">
            <v>0</v>
          </cell>
          <cell r="J216">
            <v>411961723.95701736</v>
          </cell>
        </row>
        <row r="217">
          <cell r="A217">
            <v>200</v>
          </cell>
          <cell r="B217">
            <v>115053</v>
          </cell>
          <cell r="C217">
            <v>0</v>
          </cell>
          <cell r="D217">
            <v>70541292.081878871</v>
          </cell>
          <cell r="E217">
            <v>0</v>
          </cell>
          <cell r="F217">
            <v>0</v>
          </cell>
          <cell r="G217">
            <v>0</v>
          </cell>
          <cell r="H217">
            <v>0</v>
          </cell>
          <cell r="I217">
            <v>0</v>
          </cell>
          <cell r="J217">
            <v>411961723.95701736</v>
          </cell>
        </row>
        <row r="218">
          <cell r="A218">
            <v>201</v>
          </cell>
          <cell r="B218">
            <v>115418</v>
          </cell>
          <cell r="C218">
            <v>0</v>
          </cell>
          <cell r="D218">
            <v>70541292.081878871</v>
          </cell>
          <cell r="E218">
            <v>0</v>
          </cell>
          <cell r="F218">
            <v>0</v>
          </cell>
          <cell r="G218">
            <v>0</v>
          </cell>
          <cell r="H218">
            <v>0</v>
          </cell>
          <cell r="I218">
            <v>0</v>
          </cell>
          <cell r="J218">
            <v>411961723.95701736</v>
          </cell>
        </row>
        <row r="219">
          <cell r="A219">
            <v>202</v>
          </cell>
          <cell r="B219">
            <v>115784</v>
          </cell>
          <cell r="C219">
            <v>0</v>
          </cell>
          <cell r="D219">
            <v>70541292.081878871</v>
          </cell>
          <cell r="E219">
            <v>0</v>
          </cell>
          <cell r="F219">
            <v>0</v>
          </cell>
          <cell r="G219">
            <v>0</v>
          </cell>
          <cell r="H219">
            <v>0</v>
          </cell>
          <cell r="I219">
            <v>0</v>
          </cell>
          <cell r="J219">
            <v>411961723.95701736</v>
          </cell>
        </row>
        <row r="220">
          <cell r="A220">
            <v>203</v>
          </cell>
          <cell r="B220">
            <v>116149</v>
          </cell>
          <cell r="C220">
            <v>0</v>
          </cell>
          <cell r="D220">
            <v>70541292.081878871</v>
          </cell>
          <cell r="E220">
            <v>0</v>
          </cell>
          <cell r="F220">
            <v>0</v>
          </cell>
          <cell r="G220">
            <v>0</v>
          </cell>
          <cell r="H220">
            <v>0</v>
          </cell>
          <cell r="I220">
            <v>0</v>
          </cell>
          <cell r="J220">
            <v>411961723.95701736</v>
          </cell>
        </row>
        <row r="221">
          <cell r="A221">
            <v>204</v>
          </cell>
          <cell r="B221">
            <v>116514</v>
          </cell>
          <cell r="C221">
            <v>0</v>
          </cell>
          <cell r="D221">
            <v>70541292.081878871</v>
          </cell>
          <cell r="E221">
            <v>0</v>
          </cell>
          <cell r="F221">
            <v>0</v>
          </cell>
          <cell r="G221">
            <v>0</v>
          </cell>
          <cell r="H221">
            <v>0</v>
          </cell>
          <cell r="I221">
            <v>0</v>
          </cell>
          <cell r="J221">
            <v>411961723.95701736</v>
          </cell>
        </row>
        <row r="222">
          <cell r="A222">
            <v>205</v>
          </cell>
          <cell r="B222">
            <v>116879</v>
          </cell>
          <cell r="C222">
            <v>0</v>
          </cell>
          <cell r="D222">
            <v>70541292.081878871</v>
          </cell>
          <cell r="E222">
            <v>0</v>
          </cell>
          <cell r="F222">
            <v>0</v>
          </cell>
          <cell r="G222">
            <v>0</v>
          </cell>
          <cell r="H222">
            <v>0</v>
          </cell>
          <cell r="I222">
            <v>0</v>
          </cell>
          <cell r="J222">
            <v>411961723.95701736</v>
          </cell>
        </row>
        <row r="223">
          <cell r="A223">
            <v>206</v>
          </cell>
          <cell r="B223">
            <v>117245</v>
          </cell>
          <cell r="C223">
            <v>0</v>
          </cell>
          <cell r="D223">
            <v>70541292.081878871</v>
          </cell>
          <cell r="E223">
            <v>0</v>
          </cell>
          <cell r="F223">
            <v>0</v>
          </cell>
          <cell r="G223">
            <v>0</v>
          </cell>
          <cell r="H223">
            <v>0</v>
          </cell>
          <cell r="I223">
            <v>0</v>
          </cell>
          <cell r="J223">
            <v>411961723.95701736</v>
          </cell>
        </row>
        <row r="224">
          <cell r="A224">
            <v>207</v>
          </cell>
          <cell r="B224">
            <v>117610</v>
          </cell>
          <cell r="C224">
            <v>0</v>
          </cell>
          <cell r="D224">
            <v>70541292.081878871</v>
          </cell>
          <cell r="E224">
            <v>0</v>
          </cell>
          <cell r="F224">
            <v>0</v>
          </cell>
          <cell r="G224">
            <v>0</v>
          </cell>
          <cell r="H224">
            <v>0</v>
          </cell>
          <cell r="I224">
            <v>0</v>
          </cell>
          <cell r="J224">
            <v>411961723.95701736</v>
          </cell>
        </row>
        <row r="225">
          <cell r="A225">
            <v>208</v>
          </cell>
          <cell r="B225">
            <v>117975</v>
          </cell>
          <cell r="C225">
            <v>0</v>
          </cell>
          <cell r="D225">
            <v>70541292.081878871</v>
          </cell>
          <cell r="E225">
            <v>0</v>
          </cell>
          <cell r="F225">
            <v>0</v>
          </cell>
          <cell r="G225">
            <v>0</v>
          </cell>
          <cell r="H225">
            <v>0</v>
          </cell>
          <cell r="I225">
            <v>0</v>
          </cell>
          <cell r="J225">
            <v>411961723.95701736</v>
          </cell>
        </row>
        <row r="226">
          <cell r="A226">
            <v>209</v>
          </cell>
          <cell r="B226">
            <v>118340</v>
          </cell>
          <cell r="C226">
            <v>0</v>
          </cell>
          <cell r="D226">
            <v>70541292.081878871</v>
          </cell>
          <cell r="E226">
            <v>0</v>
          </cell>
          <cell r="F226">
            <v>0</v>
          </cell>
          <cell r="G226">
            <v>0</v>
          </cell>
          <cell r="H226">
            <v>0</v>
          </cell>
          <cell r="I226">
            <v>0</v>
          </cell>
          <cell r="J226">
            <v>411961723.95701736</v>
          </cell>
        </row>
        <row r="227">
          <cell r="A227">
            <v>210</v>
          </cell>
          <cell r="B227">
            <v>118706</v>
          </cell>
          <cell r="C227">
            <v>0</v>
          </cell>
          <cell r="D227">
            <v>70541292.081878871</v>
          </cell>
          <cell r="E227">
            <v>0</v>
          </cell>
          <cell r="F227">
            <v>0</v>
          </cell>
          <cell r="G227">
            <v>0</v>
          </cell>
          <cell r="H227">
            <v>0</v>
          </cell>
          <cell r="I227">
            <v>0</v>
          </cell>
          <cell r="J227">
            <v>411961723.95701736</v>
          </cell>
        </row>
        <row r="228">
          <cell r="A228">
            <v>211</v>
          </cell>
          <cell r="B228">
            <v>119071</v>
          </cell>
          <cell r="C228">
            <v>0</v>
          </cell>
          <cell r="D228">
            <v>70541292.081878871</v>
          </cell>
          <cell r="E228">
            <v>0</v>
          </cell>
          <cell r="F228">
            <v>0</v>
          </cell>
          <cell r="G228">
            <v>0</v>
          </cell>
          <cell r="H228">
            <v>0</v>
          </cell>
          <cell r="I228">
            <v>0</v>
          </cell>
          <cell r="J228">
            <v>411961723.95701736</v>
          </cell>
        </row>
        <row r="229">
          <cell r="A229">
            <v>212</v>
          </cell>
          <cell r="B229">
            <v>119436</v>
          </cell>
          <cell r="C229">
            <v>0</v>
          </cell>
          <cell r="D229">
            <v>70541292.081878871</v>
          </cell>
          <cell r="E229">
            <v>0</v>
          </cell>
          <cell r="F229">
            <v>0</v>
          </cell>
          <cell r="G229">
            <v>0</v>
          </cell>
          <cell r="H229">
            <v>0</v>
          </cell>
          <cell r="I229">
            <v>0</v>
          </cell>
          <cell r="J229">
            <v>411961723.95701736</v>
          </cell>
        </row>
        <row r="230">
          <cell r="A230">
            <v>213</v>
          </cell>
          <cell r="B230">
            <v>119801</v>
          </cell>
          <cell r="C230">
            <v>0</v>
          </cell>
          <cell r="D230">
            <v>70541292.081878871</v>
          </cell>
          <cell r="E230">
            <v>0</v>
          </cell>
          <cell r="F230">
            <v>0</v>
          </cell>
          <cell r="G230">
            <v>0</v>
          </cell>
          <cell r="H230">
            <v>0</v>
          </cell>
          <cell r="I230">
            <v>0</v>
          </cell>
          <cell r="J230">
            <v>411961723.95701736</v>
          </cell>
        </row>
        <row r="231">
          <cell r="A231">
            <v>214</v>
          </cell>
          <cell r="B231">
            <v>120167</v>
          </cell>
          <cell r="C231">
            <v>0</v>
          </cell>
          <cell r="D231">
            <v>70541292.081878871</v>
          </cell>
          <cell r="E231">
            <v>0</v>
          </cell>
          <cell r="F231">
            <v>0</v>
          </cell>
          <cell r="G231">
            <v>0</v>
          </cell>
          <cell r="H231">
            <v>0</v>
          </cell>
          <cell r="I231">
            <v>0</v>
          </cell>
          <cell r="J231">
            <v>411961723.95701736</v>
          </cell>
        </row>
        <row r="232">
          <cell r="A232">
            <v>215</v>
          </cell>
          <cell r="B232">
            <v>120532</v>
          </cell>
          <cell r="C232">
            <v>0</v>
          </cell>
          <cell r="D232">
            <v>70541292.081878871</v>
          </cell>
          <cell r="E232">
            <v>0</v>
          </cell>
          <cell r="F232">
            <v>0</v>
          </cell>
          <cell r="G232">
            <v>0</v>
          </cell>
          <cell r="H232">
            <v>0</v>
          </cell>
          <cell r="I232">
            <v>0</v>
          </cell>
          <cell r="J232">
            <v>411961723.95701736</v>
          </cell>
        </row>
        <row r="233">
          <cell r="A233">
            <v>216</v>
          </cell>
          <cell r="B233">
            <v>120897</v>
          </cell>
          <cell r="C233">
            <v>0</v>
          </cell>
          <cell r="D233">
            <v>70541292.081878871</v>
          </cell>
          <cell r="E233">
            <v>0</v>
          </cell>
          <cell r="F233">
            <v>0</v>
          </cell>
          <cell r="G233">
            <v>0</v>
          </cell>
          <cell r="H233">
            <v>0</v>
          </cell>
          <cell r="I233">
            <v>0</v>
          </cell>
          <cell r="J233">
            <v>411961723.95701736</v>
          </cell>
        </row>
        <row r="234">
          <cell r="A234">
            <v>217</v>
          </cell>
          <cell r="B234">
            <v>121262</v>
          </cell>
          <cell r="C234">
            <v>0</v>
          </cell>
          <cell r="D234">
            <v>70541292.081878871</v>
          </cell>
          <cell r="E234">
            <v>0</v>
          </cell>
          <cell r="F234">
            <v>0</v>
          </cell>
          <cell r="G234">
            <v>0</v>
          </cell>
          <cell r="H234">
            <v>0</v>
          </cell>
          <cell r="I234">
            <v>0</v>
          </cell>
          <cell r="J234">
            <v>411961723.95701736</v>
          </cell>
        </row>
        <row r="235">
          <cell r="A235">
            <v>218</v>
          </cell>
          <cell r="B235">
            <v>121628</v>
          </cell>
          <cell r="C235">
            <v>0</v>
          </cell>
          <cell r="D235">
            <v>70541292.081878871</v>
          </cell>
          <cell r="E235">
            <v>0</v>
          </cell>
          <cell r="F235">
            <v>0</v>
          </cell>
          <cell r="G235">
            <v>0</v>
          </cell>
          <cell r="H235">
            <v>0</v>
          </cell>
          <cell r="I235">
            <v>0</v>
          </cell>
          <cell r="J235">
            <v>411961723.95701736</v>
          </cell>
        </row>
        <row r="236">
          <cell r="A236">
            <v>219</v>
          </cell>
          <cell r="B236">
            <v>121993</v>
          </cell>
          <cell r="C236">
            <v>0</v>
          </cell>
          <cell r="D236">
            <v>70541292.081878871</v>
          </cell>
          <cell r="E236">
            <v>0</v>
          </cell>
          <cell r="F236">
            <v>0</v>
          </cell>
          <cell r="G236">
            <v>0</v>
          </cell>
          <cell r="H236">
            <v>0</v>
          </cell>
          <cell r="I236">
            <v>0</v>
          </cell>
          <cell r="J236">
            <v>411961723.95701736</v>
          </cell>
        </row>
        <row r="237">
          <cell r="A237">
            <v>220</v>
          </cell>
          <cell r="B237">
            <v>122358</v>
          </cell>
          <cell r="C237">
            <v>0</v>
          </cell>
          <cell r="D237">
            <v>70541292.081878871</v>
          </cell>
          <cell r="E237">
            <v>0</v>
          </cell>
          <cell r="F237">
            <v>0</v>
          </cell>
          <cell r="G237">
            <v>0</v>
          </cell>
          <cell r="H237">
            <v>0</v>
          </cell>
          <cell r="I237">
            <v>0</v>
          </cell>
          <cell r="J237">
            <v>411961723.95701736</v>
          </cell>
        </row>
        <row r="238">
          <cell r="A238">
            <v>221</v>
          </cell>
          <cell r="B238">
            <v>122723</v>
          </cell>
          <cell r="C238">
            <v>0</v>
          </cell>
          <cell r="D238">
            <v>70541292.081878871</v>
          </cell>
          <cell r="E238">
            <v>0</v>
          </cell>
          <cell r="F238">
            <v>0</v>
          </cell>
          <cell r="G238">
            <v>0</v>
          </cell>
          <cell r="H238">
            <v>0</v>
          </cell>
          <cell r="I238">
            <v>0</v>
          </cell>
          <cell r="J238">
            <v>411961723.95701736</v>
          </cell>
        </row>
        <row r="239">
          <cell r="A239">
            <v>222</v>
          </cell>
          <cell r="B239">
            <v>123089</v>
          </cell>
          <cell r="C239">
            <v>0</v>
          </cell>
          <cell r="D239">
            <v>70541292.081878871</v>
          </cell>
          <cell r="E239">
            <v>0</v>
          </cell>
          <cell r="F239">
            <v>0</v>
          </cell>
          <cell r="G239">
            <v>0</v>
          </cell>
          <cell r="H239">
            <v>0</v>
          </cell>
          <cell r="I239">
            <v>0</v>
          </cell>
          <cell r="J239">
            <v>411961723.95701736</v>
          </cell>
        </row>
        <row r="240">
          <cell r="A240">
            <v>223</v>
          </cell>
          <cell r="B240">
            <v>123454</v>
          </cell>
          <cell r="C240">
            <v>0</v>
          </cell>
          <cell r="D240">
            <v>70541292.081878871</v>
          </cell>
          <cell r="E240">
            <v>0</v>
          </cell>
          <cell r="F240">
            <v>0</v>
          </cell>
          <cell r="G240">
            <v>0</v>
          </cell>
          <cell r="H240">
            <v>0</v>
          </cell>
          <cell r="I240">
            <v>0</v>
          </cell>
          <cell r="J240">
            <v>411961723.95701736</v>
          </cell>
        </row>
        <row r="241">
          <cell r="A241">
            <v>224</v>
          </cell>
          <cell r="B241">
            <v>123819</v>
          </cell>
          <cell r="C241">
            <v>0</v>
          </cell>
          <cell r="D241">
            <v>70541292.081878871</v>
          </cell>
          <cell r="E241">
            <v>0</v>
          </cell>
          <cell r="F241">
            <v>0</v>
          </cell>
          <cell r="G241">
            <v>0</v>
          </cell>
          <cell r="H241">
            <v>0</v>
          </cell>
          <cell r="I241">
            <v>0</v>
          </cell>
          <cell r="J241">
            <v>411961723.95701736</v>
          </cell>
        </row>
        <row r="242">
          <cell r="A242">
            <v>225</v>
          </cell>
          <cell r="B242">
            <v>124184</v>
          </cell>
          <cell r="C242">
            <v>0</v>
          </cell>
          <cell r="D242">
            <v>70541292.081878871</v>
          </cell>
          <cell r="E242">
            <v>0</v>
          </cell>
          <cell r="F242">
            <v>0</v>
          </cell>
          <cell r="G242">
            <v>0</v>
          </cell>
          <cell r="H242">
            <v>0</v>
          </cell>
          <cell r="I242">
            <v>0</v>
          </cell>
          <cell r="J242">
            <v>411961723.95701736</v>
          </cell>
        </row>
        <row r="243">
          <cell r="A243">
            <v>226</v>
          </cell>
          <cell r="B243">
            <v>124550</v>
          </cell>
          <cell r="C243">
            <v>0</v>
          </cell>
          <cell r="D243">
            <v>70541292.081878871</v>
          </cell>
          <cell r="E243">
            <v>0</v>
          </cell>
          <cell r="F243">
            <v>0</v>
          </cell>
          <cell r="G243">
            <v>0</v>
          </cell>
          <cell r="H243">
            <v>0</v>
          </cell>
          <cell r="I243">
            <v>0</v>
          </cell>
          <cell r="J243">
            <v>411961723.95701736</v>
          </cell>
        </row>
        <row r="244">
          <cell r="A244">
            <v>227</v>
          </cell>
          <cell r="B244">
            <v>124915</v>
          </cell>
          <cell r="C244">
            <v>0</v>
          </cell>
          <cell r="D244">
            <v>70541292.081878871</v>
          </cell>
          <cell r="E244">
            <v>0</v>
          </cell>
          <cell r="F244">
            <v>0</v>
          </cell>
          <cell r="G244">
            <v>0</v>
          </cell>
          <cell r="H244">
            <v>0</v>
          </cell>
          <cell r="I244">
            <v>0</v>
          </cell>
          <cell r="J244">
            <v>411961723.95701736</v>
          </cell>
        </row>
        <row r="245">
          <cell r="A245">
            <v>228</v>
          </cell>
          <cell r="B245">
            <v>125280</v>
          </cell>
          <cell r="C245">
            <v>0</v>
          </cell>
          <cell r="D245">
            <v>70541292.081878871</v>
          </cell>
          <cell r="E245">
            <v>0</v>
          </cell>
          <cell r="F245">
            <v>0</v>
          </cell>
          <cell r="G245">
            <v>0</v>
          </cell>
          <cell r="H245">
            <v>0</v>
          </cell>
          <cell r="I245">
            <v>0</v>
          </cell>
          <cell r="J245">
            <v>411961723.95701736</v>
          </cell>
        </row>
        <row r="246">
          <cell r="A246">
            <v>229</v>
          </cell>
          <cell r="B246">
            <v>125645</v>
          </cell>
          <cell r="C246">
            <v>0</v>
          </cell>
          <cell r="D246">
            <v>70541292.081878871</v>
          </cell>
          <cell r="E246">
            <v>0</v>
          </cell>
          <cell r="F246">
            <v>0</v>
          </cell>
          <cell r="G246">
            <v>0</v>
          </cell>
          <cell r="H246">
            <v>0</v>
          </cell>
          <cell r="I246">
            <v>0</v>
          </cell>
          <cell r="J246">
            <v>411961723.95701736</v>
          </cell>
        </row>
        <row r="247">
          <cell r="A247">
            <v>230</v>
          </cell>
          <cell r="B247">
            <v>126011</v>
          </cell>
          <cell r="C247">
            <v>0</v>
          </cell>
          <cell r="D247">
            <v>70541292.081878871</v>
          </cell>
          <cell r="E247">
            <v>0</v>
          </cell>
          <cell r="F247">
            <v>0</v>
          </cell>
          <cell r="G247">
            <v>0</v>
          </cell>
          <cell r="H247">
            <v>0</v>
          </cell>
          <cell r="I247">
            <v>0</v>
          </cell>
          <cell r="J247">
            <v>411961723.95701736</v>
          </cell>
        </row>
        <row r="248">
          <cell r="A248">
            <v>231</v>
          </cell>
          <cell r="B248">
            <v>126376</v>
          </cell>
          <cell r="C248">
            <v>0</v>
          </cell>
          <cell r="D248">
            <v>70541292.081878871</v>
          </cell>
          <cell r="E248">
            <v>0</v>
          </cell>
          <cell r="F248">
            <v>0</v>
          </cell>
          <cell r="G248">
            <v>0</v>
          </cell>
          <cell r="H248">
            <v>0</v>
          </cell>
          <cell r="I248">
            <v>0</v>
          </cell>
          <cell r="J248">
            <v>411961723.95701736</v>
          </cell>
        </row>
        <row r="249">
          <cell r="A249">
            <v>232</v>
          </cell>
          <cell r="B249">
            <v>126741</v>
          </cell>
          <cell r="C249">
            <v>0</v>
          </cell>
          <cell r="D249">
            <v>70541292.081878871</v>
          </cell>
          <cell r="E249">
            <v>0</v>
          </cell>
          <cell r="F249">
            <v>0</v>
          </cell>
          <cell r="G249">
            <v>0</v>
          </cell>
          <cell r="H249">
            <v>0</v>
          </cell>
          <cell r="I249">
            <v>0</v>
          </cell>
          <cell r="J249">
            <v>411961723.95701736</v>
          </cell>
        </row>
        <row r="250">
          <cell r="A250">
            <v>233</v>
          </cell>
          <cell r="B250">
            <v>127106</v>
          </cell>
          <cell r="C250">
            <v>0</v>
          </cell>
          <cell r="D250">
            <v>70541292.081878871</v>
          </cell>
          <cell r="E250">
            <v>0</v>
          </cell>
          <cell r="F250">
            <v>0</v>
          </cell>
          <cell r="G250">
            <v>0</v>
          </cell>
          <cell r="H250">
            <v>0</v>
          </cell>
          <cell r="I250">
            <v>0</v>
          </cell>
          <cell r="J250">
            <v>411961723.95701736</v>
          </cell>
        </row>
        <row r="251">
          <cell r="A251">
            <v>234</v>
          </cell>
          <cell r="B251">
            <v>127472</v>
          </cell>
          <cell r="C251">
            <v>0</v>
          </cell>
          <cell r="D251">
            <v>70541292.081878871</v>
          </cell>
          <cell r="E251">
            <v>0</v>
          </cell>
          <cell r="F251">
            <v>0</v>
          </cell>
          <cell r="G251">
            <v>0</v>
          </cell>
          <cell r="H251">
            <v>0</v>
          </cell>
          <cell r="I251">
            <v>0</v>
          </cell>
          <cell r="J251">
            <v>411961723.95701736</v>
          </cell>
        </row>
        <row r="252">
          <cell r="A252">
            <v>235</v>
          </cell>
          <cell r="B252">
            <v>127837</v>
          </cell>
          <cell r="C252">
            <v>0</v>
          </cell>
          <cell r="D252">
            <v>70541292.081878871</v>
          </cell>
          <cell r="E252">
            <v>0</v>
          </cell>
          <cell r="F252">
            <v>0</v>
          </cell>
          <cell r="G252">
            <v>0</v>
          </cell>
          <cell r="H252">
            <v>0</v>
          </cell>
          <cell r="I252">
            <v>0</v>
          </cell>
          <cell r="J252">
            <v>411961723.95701736</v>
          </cell>
        </row>
        <row r="253">
          <cell r="A253">
            <v>236</v>
          </cell>
          <cell r="B253">
            <v>128202</v>
          </cell>
          <cell r="C253">
            <v>0</v>
          </cell>
          <cell r="D253">
            <v>70541292.081878871</v>
          </cell>
          <cell r="E253">
            <v>0</v>
          </cell>
          <cell r="F253">
            <v>0</v>
          </cell>
          <cell r="G253">
            <v>0</v>
          </cell>
          <cell r="H253">
            <v>0</v>
          </cell>
          <cell r="I253">
            <v>0</v>
          </cell>
          <cell r="J253">
            <v>411961723.95701736</v>
          </cell>
        </row>
        <row r="254">
          <cell r="A254">
            <v>237</v>
          </cell>
          <cell r="B254">
            <v>128567</v>
          </cell>
          <cell r="C254">
            <v>0</v>
          </cell>
          <cell r="D254">
            <v>70541292.081878871</v>
          </cell>
          <cell r="E254">
            <v>0</v>
          </cell>
          <cell r="F254">
            <v>0</v>
          </cell>
          <cell r="G254">
            <v>0</v>
          </cell>
          <cell r="H254">
            <v>0</v>
          </cell>
          <cell r="I254">
            <v>0</v>
          </cell>
          <cell r="J254">
            <v>411961723.95701736</v>
          </cell>
        </row>
        <row r="255">
          <cell r="A255">
            <v>238</v>
          </cell>
          <cell r="B255">
            <v>128933</v>
          </cell>
          <cell r="C255">
            <v>0</v>
          </cell>
          <cell r="D255">
            <v>70541292.081878871</v>
          </cell>
          <cell r="E255">
            <v>0</v>
          </cell>
          <cell r="F255">
            <v>0</v>
          </cell>
          <cell r="G255">
            <v>0</v>
          </cell>
          <cell r="H255">
            <v>0</v>
          </cell>
          <cell r="I255">
            <v>0</v>
          </cell>
          <cell r="J255">
            <v>411961723.95701736</v>
          </cell>
        </row>
        <row r="256">
          <cell r="A256">
            <v>239</v>
          </cell>
          <cell r="B256">
            <v>129298</v>
          </cell>
          <cell r="C256">
            <v>0</v>
          </cell>
          <cell r="D256">
            <v>70541292.081878871</v>
          </cell>
          <cell r="E256">
            <v>0</v>
          </cell>
          <cell r="F256">
            <v>0</v>
          </cell>
          <cell r="G256">
            <v>0</v>
          </cell>
          <cell r="H256">
            <v>0</v>
          </cell>
          <cell r="I256">
            <v>0</v>
          </cell>
          <cell r="J256">
            <v>411961723.95701736</v>
          </cell>
        </row>
        <row r="257">
          <cell r="A257">
            <v>240</v>
          </cell>
          <cell r="B257">
            <v>129663</v>
          </cell>
          <cell r="C257">
            <v>0</v>
          </cell>
          <cell r="D257">
            <v>70541292.081878871</v>
          </cell>
          <cell r="E257">
            <v>0</v>
          </cell>
          <cell r="F257">
            <v>0</v>
          </cell>
          <cell r="G257">
            <v>0</v>
          </cell>
          <cell r="H257">
            <v>0</v>
          </cell>
          <cell r="I257">
            <v>0</v>
          </cell>
          <cell r="J257">
            <v>411961723.95701736</v>
          </cell>
        </row>
        <row r="258">
          <cell r="A258">
            <v>241</v>
          </cell>
          <cell r="B258">
            <v>130028</v>
          </cell>
          <cell r="C258">
            <v>0</v>
          </cell>
          <cell r="D258">
            <v>70541292.081878871</v>
          </cell>
          <cell r="E258">
            <v>0</v>
          </cell>
          <cell r="F258">
            <v>0</v>
          </cell>
          <cell r="G258">
            <v>0</v>
          </cell>
          <cell r="H258">
            <v>0</v>
          </cell>
          <cell r="I258">
            <v>0</v>
          </cell>
          <cell r="J258">
            <v>411961723.95701736</v>
          </cell>
        </row>
        <row r="259">
          <cell r="A259">
            <v>242</v>
          </cell>
          <cell r="B259">
            <v>130394</v>
          </cell>
          <cell r="C259">
            <v>0</v>
          </cell>
          <cell r="D259">
            <v>70541292.081878871</v>
          </cell>
          <cell r="E259">
            <v>0</v>
          </cell>
          <cell r="F259">
            <v>0</v>
          </cell>
          <cell r="G259">
            <v>0</v>
          </cell>
          <cell r="H259">
            <v>0</v>
          </cell>
          <cell r="I259">
            <v>0</v>
          </cell>
          <cell r="J259">
            <v>411961723.95701736</v>
          </cell>
        </row>
        <row r="260">
          <cell r="A260">
            <v>243</v>
          </cell>
          <cell r="B260">
            <v>130759</v>
          </cell>
          <cell r="C260">
            <v>0</v>
          </cell>
          <cell r="D260">
            <v>70541292.081878871</v>
          </cell>
          <cell r="E260">
            <v>0</v>
          </cell>
          <cell r="F260">
            <v>0</v>
          </cell>
          <cell r="G260">
            <v>0</v>
          </cell>
          <cell r="H260">
            <v>0</v>
          </cell>
          <cell r="I260">
            <v>0</v>
          </cell>
          <cell r="J260">
            <v>411961723.95701736</v>
          </cell>
        </row>
        <row r="261">
          <cell r="A261">
            <v>244</v>
          </cell>
          <cell r="B261">
            <v>131124</v>
          </cell>
          <cell r="C261">
            <v>0</v>
          </cell>
          <cell r="D261">
            <v>70541292.081878871</v>
          </cell>
          <cell r="E261">
            <v>0</v>
          </cell>
          <cell r="F261">
            <v>0</v>
          </cell>
          <cell r="G261">
            <v>0</v>
          </cell>
          <cell r="H261">
            <v>0</v>
          </cell>
          <cell r="I261">
            <v>0</v>
          </cell>
          <cell r="J261">
            <v>411961723.95701736</v>
          </cell>
        </row>
        <row r="262">
          <cell r="A262">
            <v>245</v>
          </cell>
          <cell r="B262">
            <v>131489</v>
          </cell>
          <cell r="C262">
            <v>0</v>
          </cell>
          <cell r="D262">
            <v>70541292.081878871</v>
          </cell>
          <cell r="E262">
            <v>0</v>
          </cell>
          <cell r="F262">
            <v>0</v>
          </cell>
          <cell r="G262">
            <v>0</v>
          </cell>
          <cell r="H262">
            <v>0</v>
          </cell>
          <cell r="I262">
            <v>0</v>
          </cell>
          <cell r="J262">
            <v>411961723.95701736</v>
          </cell>
        </row>
        <row r="263">
          <cell r="A263">
            <v>246</v>
          </cell>
          <cell r="B263">
            <v>131855</v>
          </cell>
          <cell r="C263">
            <v>0</v>
          </cell>
          <cell r="D263">
            <v>70541292.081878871</v>
          </cell>
          <cell r="E263">
            <v>0</v>
          </cell>
          <cell r="F263">
            <v>0</v>
          </cell>
          <cell r="G263">
            <v>0</v>
          </cell>
          <cell r="H263">
            <v>0</v>
          </cell>
          <cell r="I263">
            <v>0</v>
          </cell>
          <cell r="J263">
            <v>411961723.95701736</v>
          </cell>
        </row>
        <row r="264">
          <cell r="A264">
            <v>247</v>
          </cell>
          <cell r="B264">
            <v>132220</v>
          </cell>
          <cell r="C264">
            <v>0</v>
          </cell>
          <cell r="D264">
            <v>70541292.081878871</v>
          </cell>
          <cell r="E264">
            <v>0</v>
          </cell>
          <cell r="F264">
            <v>0</v>
          </cell>
          <cell r="G264">
            <v>0</v>
          </cell>
          <cell r="H264">
            <v>0</v>
          </cell>
          <cell r="I264">
            <v>0</v>
          </cell>
          <cell r="J264">
            <v>411961723.95701736</v>
          </cell>
        </row>
        <row r="265">
          <cell r="A265">
            <v>248</v>
          </cell>
          <cell r="B265">
            <v>132585</v>
          </cell>
          <cell r="C265">
            <v>0</v>
          </cell>
          <cell r="D265">
            <v>70541292.081878871</v>
          </cell>
          <cell r="E265">
            <v>0</v>
          </cell>
          <cell r="F265">
            <v>0</v>
          </cell>
          <cell r="G265">
            <v>0</v>
          </cell>
          <cell r="H265">
            <v>0</v>
          </cell>
          <cell r="I265">
            <v>0</v>
          </cell>
          <cell r="J265">
            <v>411961723.95701736</v>
          </cell>
        </row>
        <row r="266">
          <cell r="A266">
            <v>249</v>
          </cell>
          <cell r="B266">
            <v>132950</v>
          </cell>
          <cell r="C266">
            <v>0</v>
          </cell>
          <cell r="D266">
            <v>70541292.081878871</v>
          </cell>
          <cell r="E266">
            <v>0</v>
          </cell>
          <cell r="F266">
            <v>0</v>
          </cell>
          <cell r="G266">
            <v>0</v>
          </cell>
          <cell r="H266">
            <v>0</v>
          </cell>
          <cell r="I266">
            <v>0</v>
          </cell>
          <cell r="J266">
            <v>411961723.95701736</v>
          </cell>
        </row>
        <row r="267">
          <cell r="A267">
            <v>250</v>
          </cell>
          <cell r="B267">
            <v>133316</v>
          </cell>
          <cell r="C267">
            <v>0</v>
          </cell>
          <cell r="D267">
            <v>70541292.081878871</v>
          </cell>
          <cell r="E267">
            <v>0</v>
          </cell>
          <cell r="F267">
            <v>0</v>
          </cell>
          <cell r="G267">
            <v>0</v>
          </cell>
          <cell r="H267">
            <v>0</v>
          </cell>
          <cell r="I267">
            <v>0</v>
          </cell>
          <cell r="J267">
            <v>411961723.95701736</v>
          </cell>
        </row>
        <row r="268">
          <cell r="A268">
            <v>251</v>
          </cell>
          <cell r="B268">
            <v>133681</v>
          </cell>
          <cell r="C268">
            <v>0</v>
          </cell>
          <cell r="D268">
            <v>70541292.081878871</v>
          </cell>
          <cell r="E268">
            <v>0</v>
          </cell>
          <cell r="F268">
            <v>0</v>
          </cell>
          <cell r="G268">
            <v>0</v>
          </cell>
          <cell r="H268">
            <v>0</v>
          </cell>
          <cell r="I268">
            <v>0</v>
          </cell>
          <cell r="J268">
            <v>411961723.95701736</v>
          </cell>
        </row>
        <row r="269">
          <cell r="A269">
            <v>252</v>
          </cell>
          <cell r="B269">
            <v>134046</v>
          </cell>
          <cell r="C269">
            <v>0</v>
          </cell>
          <cell r="D269">
            <v>70541292.081878871</v>
          </cell>
          <cell r="E269">
            <v>0</v>
          </cell>
          <cell r="F269">
            <v>0</v>
          </cell>
          <cell r="G269">
            <v>0</v>
          </cell>
          <cell r="H269">
            <v>0</v>
          </cell>
          <cell r="I269">
            <v>0</v>
          </cell>
          <cell r="J269">
            <v>411961723.95701736</v>
          </cell>
        </row>
        <row r="270">
          <cell r="A270">
            <v>253</v>
          </cell>
          <cell r="B270">
            <v>134411</v>
          </cell>
          <cell r="C270">
            <v>0</v>
          </cell>
          <cell r="D270">
            <v>70541292.081878871</v>
          </cell>
          <cell r="E270">
            <v>0</v>
          </cell>
          <cell r="F270">
            <v>0</v>
          </cell>
          <cell r="G270">
            <v>0</v>
          </cell>
          <cell r="H270">
            <v>0</v>
          </cell>
          <cell r="I270">
            <v>0</v>
          </cell>
          <cell r="J270">
            <v>411961723.95701736</v>
          </cell>
        </row>
        <row r="271">
          <cell r="A271">
            <v>254</v>
          </cell>
          <cell r="B271">
            <v>134777</v>
          </cell>
          <cell r="C271">
            <v>0</v>
          </cell>
          <cell r="D271">
            <v>70541292.081878871</v>
          </cell>
          <cell r="E271">
            <v>0</v>
          </cell>
          <cell r="F271">
            <v>0</v>
          </cell>
          <cell r="G271">
            <v>0</v>
          </cell>
          <cell r="H271">
            <v>0</v>
          </cell>
          <cell r="I271">
            <v>0</v>
          </cell>
          <cell r="J271">
            <v>411961723.95701736</v>
          </cell>
        </row>
        <row r="272">
          <cell r="A272">
            <v>255</v>
          </cell>
          <cell r="B272">
            <v>135142</v>
          </cell>
          <cell r="C272">
            <v>0</v>
          </cell>
          <cell r="D272">
            <v>70541292.081878871</v>
          </cell>
          <cell r="E272">
            <v>0</v>
          </cell>
          <cell r="F272">
            <v>0</v>
          </cell>
          <cell r="G272">
            <v>0</v>
          </cell>
          <cell r="H272">
            <v>0</v>
          </cell>
          <cell r="I272">
            <v>0</v>
          </cell>
          <cell r="J272">
            <v>411961723.95701736</v>
          </cell>
        </row>
        <row r="273">
          <cell r="A273">
            <v>256</v>
          </cell>
          <cell r="B273">
            <v>135507</v>
          </cell>
          <cell r="C273">
            <v>0</v>
          </cell>
          <cell r="D273">
            <v>70541292.081878871</v>
          </cell>
          <cell r="E273">
            <v>0</v>
          </cell>
          <cell r="F273">
            <v>0</v>
          </cell>
          <cell r="G273">
            <v>0</v>
          </cell>
          <cell r="H273">
            <v>0</v>
          </cell>
          <cell r="I273">
            <v>0</v>
          </cell>
          <cell r="J273">
            <v>411961723.95701736</v>
          </cell>
        </row>
        <row r="274">
          <cell r="A274">
            <v>257</v>
          </cell>
          <cell r="B274">
            <v>135872</v>
          </cell>
          <cell r="C274">
            <v>0</v>
          </cell>
          <cell r="D274">
            <v>70541292.081878871</v>
          </cell>
          <cell r="E274">
            <v>0</v>
          </cell>
          <cell r="F274">
            <v>0</v>
          </cell>
          <cell r="G274">
            <v>0</v>
          </cell>
          <cell r="H274">
            <v>0</v>
          </cell>
          <cell r="I274">
            <v>0</v>
          </cell>
          <cell r="J274">
            <v>411961723.95701736</v>
          </cell>
        </row>
        <row r="275">
          <cell r="A275">
            <v>258</v>
          </cell>
          <cell r="B275">
            <v>136238</v>
          </cell>
          <cell r="C275">
            <v>0</v>
          </cell>
          <cell r="D275">
            <v>70541292.081878871</v>
          </cell>
          <cell r="E275">
            <v>0</v>
          </cell>
          <cell r="F275">
            <v>0</v>
          </cell>
          <cell r="G275">
            <v>0</v>
          </cell>
          <cell r="H275">
            <v>0</v>
          </cell>
          <cell r="I275">
            <v>0</v>
          </cell>
          <cell r="J275">
            <v>411961723.95701736</v>
          </cell>
        </row>
        <row r="276">
          <cell r="A276">
            <v>259</v>
          </cell>
          <cell r="B276">
            <v>136603</v>
          </cell>
          <cell r="C276">
            <v>0</v>
          </cell>
          <cell r="D276">
            <v>70541292.081878871</v>
          </cell>
          <cell r="E276">
            <v>0</v>
          </cell>
          <cell r="F276">
            <v>0</v>
          </cell>
          <cell r="G276">
            <v>0</v>
          </cell>
          <cell r="H276">
            <v>0</v>
          </cell>
          <cell r="I276">
            <v>0</v>
          </cell>
          <cell r="J276">
            <v>411961723.95701736</v>
          </cell>
        </row>
        <row r="277">
          <cell r="A277">
            <v>260</v>
          </cell>
          <cell r="B277">
            <v>136968</v>
          </cell>
          <cell r="C277">
            <v>0</v>
          </cell>
          <cell r="D277">
            <v>70541292.081878871</v>
          </cell>
          <cell r="E277">
            <v>0</v>
          </cell>
          <cell r="F277">
            <v>0</v>
          </cell>
          <cell r="G277">
            <v>0</v>
          </cell>
          <cell r="H277">
            <v>0</v>
          </cell>
          <cell r="I277">
            <v>0</v>
          </cell>
          <cell r="J277">
            <v>411961723.95701736</v>
          </cell>
        </row>
        <row r="278">
          <cell r="A278">
            <v>261</v>
          </cell>
          <cell r="B278">
            <v>137333</v>
          </cell>
          <cell r="C278">
            <v>0</v>
          </cell>
          <cell r="D278">
            <v>70541292.081878871</v>
          </cell>
          <cell r="E278">
            <v>0</v>
          </cell>
          <cell r="F278">
            <v>0</v>
          </cell>
          <cell r="G278">
            <v>0</v>
          </cell>
          <cell r="H278">
            <v>0</v>
          </cell>
          <cell r="I278">
            <v>0</v>
          </cell>
          <cell r="J278">
            <v>411961723.95701736</v>
          </cell>
        </row>
        <row r="279">
          <cell r="A279">
            <v>262</v>
          </cell>
          <cell r="B279">
            <v>137699</v>
          </cell>
          <cell r="C279">
            <v>0</v>
          </cell>
          <cell r="D279">
            <v>70541292.081878871</v>
          </cell>
          <cell r="E279">
            <v>0</v>
          </cell>
          <cell r="F279">
            <v>0</v>
          </cell>
          <cell r="G279">
            <v>0</v>
          </cell>
          <cell r="H279">
            <v>0</v>
          </cell>
          <cell r="I279">
            <v>0</v>
          </cell>
          <cell r="J279">
            <v>411961723.95701736</v>
          </cell>
        </row>
        <row r="280">
          <cell r="A280">
            <v>263</v>
          </cell>
          <cell r="B280">
            <v>138064</v>
          </cell>
          <cell r="C280">
            <v>0</v>
          </cell>
          <cell r="D280">
            <v>70541292.081878871</v>
          </cell>
          <cell r="E280">
            <v>0</v>
          </cell>
          <cell r="F280">
            <v>0</v>
          </cell>
          <cell r="G280">
            <v>0</v>
          </cell>
          <cell r="H280">
            <v>0</v>
          </cell>
          <cell r="I280">
            <v>0</v>
          </cell>
          <cell r="J280">
            <v>411961723.95701736</v>
          </cell>
        </row>
        <row r="281">
          <cell r="A281">
            <v>264</v>
          </cell>
          <cell r="B281">
            <v>138429</v>
          </cell>
          <cell r="C281">
            <v>0</v>
          </cell>
          <cell r="D281">
            <v>70541292.081878871</v>
          </cell>
          <cell r="E281">
            <v>0</v>
          </cell>
          <cell r="F281">
            <v>0</v>
          </cell>
          <cell r="G281">
            <v>0</v>
          </cell>
          <cell r="H281">
            <v>0</v>
          </cell>
          <cell r="I281">
            <v>0</v>
          </cell>
          <cell r="J281">
            <v>411961723.95701736</v>
          </cell>
        </row>
        <row r="282">
          <cell r="A282">
            <v>265</v>
          </cell>
          <cell r="B282">
            <v>138794</v>
          </cell>
          <cell r="C282">
            <v>0</v>
          </cell>
          <cell r="D282">
            <v>70541292.081878871</v>
          </cell>
          <cell r="E282">
            <v>0</v>
          </cell>
          <cell r="F282">
            <v>0</v>
          </cell>
          <cell r="G282">
            <v>0</v>
          </cell>
          <cell r="H282">
            <v>0</v>
          </cell>
          <cell r="I282">
            <v>0</v>
          </cell>
          <cell r="J282">
            <v>411961723.95701736</v>
          </cell>
        </row>
        <row r="283">
          <cell r="A283">
            <v>266</v>
          </cell>
          <cell r="B283">
            <v>139160</v>
          </cell>
          <cell r="C283">
            <v>0</v>
          </cell>
          <cell r="D283">
            <v>70541292.081878871</v>
          </cell>
          <cell r="E283">
            <v>0</v>
          </cell>
          <cell r="F283">
            <v>0</v>
          </cell>
          <cell r="G283">
            <v>0</v>
          </cell>
          <cell r="H283">
            <v>0</v>
          </cell>
          <cell r="I283">
            <v>0</v>
          </cell>
          <cell r="J283">
            <v>411961723.95701736</v>
          </cell>
        </row>
        <row r="284">
          <cell r="A284">
            <v>267</v>
          </cell>
          <cell r="B284">
            <v>139525</v>
          </cell>
          <cell r="C284">
            <v>0</v>
          </cell>
          <cell r="D284">
            <v>70541292.081878871</v>
          </cell>
          <cell r="E284">
            <v>0</v>
          </cell>
          <cell r="F284">
            <v>0</v>
          </cell>
          <cell r="G284">
            <v>0</v>
          </cell>
          <cell r="H284">
            <v>0</v>
          </cell>
          <cell r="I284">
            <v>0</v>
          </cell>
          <cell r="J284">
            <v>411961723.95701736</v>
          </cell>
        </row>
        <row r="285">
          <cell r="A285">
            <v>268</v>
          </cell>
          <cell r="B285">
            <v>139890</v>
          </cell>
          <cell r="C285">
            <v>0</v>
          </cell>
          <cell r="D285">
            <v>70541292.081878871</v>
          </cell>
          <cell r="E285">
            <v>0</v>
          </cell>
          <cell r="F285">
            <v>0</v>
          </cell>
          <cell r="G285">
            <v>0</v>
          </cell>
          <cell r="H285">
            <v>0</v>
          </cell>
          <cell r="I285">
            <v>0</v>
          </cell>
          <cell r="J285">
            <v>411961723.95701736</v>
          </cell>
        </row>
        <row r="286">
          <cell r="A286">
            <v>269</v>
          </cell>
          <cell r="B286">
            <v>140255</v>
          </cell>
          <cell r="C286">
            <v>0</v>
          </cell>
          <cell r="D286">
            <v>70541292.081878871</v>
          </cell>
          <cell r="E286">
            <v>0</v>
          </cell>
          <cell r="F286">
            <v>0</v>
          </cell>
          <cell r="G286">
            <v>0</v>
          </cell>
          <cell r="H286">
            <v>0</v>
          </cell>
          <cell r="I286">
            <v>0</v>
          </cell>
          <cell r="J286">
            <v>411961723.95701736</v>
          </cell>
        </row>
        <row r="287">
          <cell r="A287">
            <v>270</v>
          </cell>
          <cell r="B287">
            <v>140621</v>
          </cell>
          <cell r="C287">
            <v>0</v>
          </cell>
          <cell r="D287">
            <v>70541292.081878871</v>
          </cell>
          <cell r="E287">
            <v>0</v>
          </cell>
          <cell r="F287">
            <v>0</v>
          </cell>
          <cell r="G287">
            <v>0</v>
          </cell>
          <cell r="H287">
            <v>0</v>
          </cell>
          <cell r="I287">
            <v>0</v>
          </cell>
          <cell r="J287">
            <v>411961723.95701736</v>
          </cell>
        </row>
        <row r="288">
          <cell r="A288">
            <v>271</v>
          </cell>
          <cell r="B288">
            <v>140986</v>
          </cell>
          <cell r="C288">
            <v>0</v>
          </cell>
          <cell r="D288">
            <v>70541292.081878871</v>
          </cell>
          <cell r="E288">
            <v>0</v>
          </cell>
          <cell r="F288">
            <v>0</v>
          </cell>
          <cell r="G288">
            <v>0</v>
          </cell>
          <cell r="H288">
            <v>0</v>
          </cell>
          <cell r="I288">
            <v>0</v>
          </cell>
          <cell r="J288">
            <v>411961723.95701736</v>
          </cell>
        </row>
        <row r="289">
          <cell r="A289">
            <v>272</v>
          </cell>
          <cell r="B289">
            <v>141351</v>
          </cell>
          <cell r="C289">
            <v>0</v>
          </cell>
          <cell r="D289">
            <v>70541292.081878871</v>
          </cell>
          <cell r="E289">
            <v>0</v>
          </cell>
          <cell r="F289">
            <v>0</v>
          </cell>
          <cell r="G289">
            <v>0</v>
          </cell>
          <cell r="H289">
            <v>0</v>
          </cell>
          <cell r="I289">
            <v>0</v>
          </cell>
          <cell r="J289">
            <v>411961723.95701736</v>
          </cell>
        </row>
        <row r="290">
          <cell r="A290">
            <v>273</v>
          </cell>
          <cell r="B290">
            <v>141716</v>
          </cell>
          <cell r="C290">
            <v>0</v>
          </cell>
          <cell r="D290">
            <v>70541292.081878871</v>
          </cell>
          <cell r="E290">
            <v>0</v>
          </cell>
          <cell r="F290">
            <v>0</v>
          </cell>
          <cell r="G290">
            <v>0</v>
          </cell>
          <cell r="H290">
            <v>0</v>
          </cell>
          <cell r="I290">
            <v>0</v>
          </cell>
          <cell r="J290">
            <v>411961723.95701736</v>
          </cell>
        </row>
        <row r="291">
          <cell r="A291">
            <v>274</v>
          </cell>
          <cell r="B291">
            <v>142082</v>
          </cell>
          <cell r="C291">
            <v>0</v>
          </cell>
          <cell r="D291">
            <v>70541292.081878871</v>
          </cell>
          <cell r="E291">
            <v>0</v>
          </cell>
          <cell r="F291">
            <v>0</v>
          </cell>
          <cell r="G291">
            <v>0</v>
          </cell>
          <cell r="H291">
            <v>0</v>
          </cell>
          <cell r="I291">
            <v>0</v>
          </cell>
          <cell r="J291">
            <v>411961723.95701736</v>
          </cell>
        </row>
        <row r="292">
          <cell r="A292">
            <v>275</v>
          </cell>
          <cell r="B292">
            <v>142447</v>
          </cell>
          <cell r="C292">
            <v>0</v>
          </cell>
          <cell r="D292">
            <v>70541292.081878871</v>
          </cell>
          <cell r="E292">
            <v>0</v>
          </cell>
          <cell r="F292">
            <v>0</v>
          </cell>
          <cell r="G292">
            <v>0</v>
          </cell>
          <cell r="H292">
            <v>0</v>
          </cell>
          <cell r="I292">
            <v>0</v>
          </cell>
          <cell r="J292">
            <v>411961723.95701736</v>
          </cell>
        </row>
        <row r="293">
          <cell r="A293">
            <v>276</v>
          </cell>
          <cell r="B293">
            <v>142812</v>
          </cell>
          <cell r="C293">
            <v>0</v>
          </cell>
          <cell r="D293">
            <v>70541292.081878871</v>
          </cell>
          <cell r="E293">
            <v>0</v>
          </cell>
          <cell r="F293">
            <v>0</v>
          </cell>
          <cell r="G293">
            <v>0</v>
          </cell>
          <cell r="H293">
            <v>0</v>
          </cell>
          <cell r="I293">
            <v>0</v>
          </cell>
          <cell r="J293">
            <v>411961723.95701736</v>
          </cell>
        </row>
        <row r="294">
          <cell r="A294">
            <v>277</v>
          </cell>
          <cell r="B294">
            <v>143177</v>
          </cell>
          <cell r="C294">
            <v>0</v>
          </cell>
          <cell r="D294">
            <v>70541292.081878871</v>
          </cell>
          <cell r="E294">
            <v>0</v>
          </cell>
          <cell r="F294">
            <v>0</v>
          </cell>
          <cell r="G294">
            <v>0</v>
          </cell>
          <cell r="H294">
            <v>0</v>
          </cell>
          <cell r="I294">
            <v>0</v>
          </cell>
          <cell r="J294">
            <v>411961723.95701736</v>
          </cell>
        </row>
        <row r="295">
          <cell r="A295">
            <v>278</v>
          </cell>
          <cell r="B295">
            <v>143543</v>
          </cell>
          <cell r="C295">
            <v>0</v>
          </cell>
          <cell r="D295">
            <v>70541292.081878871</v>
          </cell>
          <cell r="E295">
            <v>0</v>
          </cell>
          <cell r="F295">
            <v>0</v>
          </cell>
          <cell r="G295">
            <v>0</v>
          </cell>
          <cell r="H295">
            <v>0</v>
          </cell>
          <cell r="I295">
            <v>0</v>
          </cell>
          <cell r="J295">
            <v>411961723.95701736</v>
          </cell>
        </row>
        <row r="296">
          <cell r="A296">
            <v>279</v>
          </cell>
          <cell r="B296">
            <v>143908</v>
          </cell>
          <cell r="C296">
            <v>0</v>
          </cell>
          <cell r="D296">
            <v>70541292.081878871</v>
          </cell>
          <cell r="E296">
            <v>0</v>
          </cell>
          <cell r="F296">
            <v>0</v>
          </cell>
          <cell r="G296">
            <v>0</v>
          </cell>
          <cell r="H296">
            <v>0</v>
          </cell>
          <cell r="I296">
            <v>0</v>
          </cell>
          <cell r="J296">
            <v>411961723.95701736</v>
          </cell>
        </row>
        <row r="297">
          <cell r="A297">
            <v>280</v>
          </cell>
          <cell r="B297">
            <v>144273</v>
          </cell>
          <cell r="C297">
            <v>0</v>
          </cell>
          <cell r="D297">
            <v>70541292.081878871</v>
          </cell>
          <cell r="E297">
            <v>0</v>
          </cell>
          <cell r="F297">
            <v>0</v>
          </cell>
          <cell r="G297">
            <v>0</v>
          </cell>
          <cell r="H297">
            <v>0</v>
          </cell>
          <cell r="I297">
            <v>0</v>
          </cell>
          <cell r="J297">
            <v>411961723.95701736</v>
          </cell>
        </row>
        <row r="298">
          <cell r="A298">
            <v>281</v>
          </cell>
          <cell r="B298">
            <v>144638</v>
          </cell>
          <cell r="C298">
            <v>0</v>
          </cell>
          <cell r="D298">
            <v>70541292.081878871</v>
          </cell>
          <cell r="E298">
            <v>0</v>
          </cell>
          <cell r="F298">
            <v>0</v>
          </cell>
          <cell r="G298">
            <v>0</v>
          </cell>
          <cell r="H298">
            <v>0</v>
          </cell>
          <cell r="I298">
            <v>0</v>
          </cell>
          <cell r="J298">
            <v>411961723.95701736</v>
          </cell>
        </row>
        <row r="299">
          <cell r="A299">
            <v>282</v>
          </cell>
          <cell r="B299">
            <v>145004</v>
          </cell>
          <cell r="C299">
            <v>0</v>
          </cell>
          <cell r="D299">
            <v>70541292.081878871</v>
          </cell>
          <cell r="E299">
            <v>0</v>
          </cell>
          <cell r="F299">
            <v>0</v>
          </cell>
          <cell r="G299">
            <v>0</v>
          </cell>
          <cell r="H299">
            <v>0</v>
          </cell>
          <cell r="I299">
            <v>0</v>
          </cell>
          <cell r="J299">
            <v>411961723.95701736</v>
          </cell>
        </row>
        <row r="300">
          <cell r="A300">
            <v>283</v>
          </cell>
          <cell r="B300">
            <v>145369</v>
          </cell>
          <cell r="C300">
            <v>0</v>
          </cell>
          <cell r="D300">
            <v>70541292.081878871</v>
          </cell>
          <cell r="E300">
            <v>0</v>
          </cell>
          <cell r="F300">
            <v>0</v>
          </cell>
          <cell r="G300">
            <v>0</v>
          </cell>
          <cell r="H300">
            <v>0</v>
          </cell>
          <cell r="I300">
            <v>0</v>
          </cell>
          <cell r="J300">
            <v>411961723.95701736</v>
          </cell>
        </row>
        <row r="301">
          <cell r="A301">
            <v>284</v>
          </cell>
          <cell r="B301">
            <v>145734</v>
          </cell>
          <cell r="C301">
            <v>0</v>
          </cell>
          <cell r="D301">
            <v>70541292.081878871</v>
          </cell>
          <cell r="E301">
            <v>0</v>
          </cell>
          <cell r="F301">
            <v>0</v>
          </cell>
          <cell r="G301">
            <v>0</v>
          </cell>
          <cell r="H301">
            <v>0</v>
          </cell>
          <cell r="I301">
            <v>0</v>
          </cell>
          <cell r="J301">
            <v>411961723.95701736</v>
          </cell>
        </row>
        <row r="302">
          <cell r="A302">
            <v>285</v>
          </cell>
          <cell r="B302">
            <v>146099</v>
          </cell>
          <cell r="C302">
            <v>0</v>
          </cell>
          <cell r="D302">
            <v>70541292.081878871</v>
          </cell>
          <cell r="E302">
            <v>0</v>
          </cell>
          <cell r="F302">
            <v>0</v>
          </cell>
          <cell r="G302">
            <v>0</v>
          </cell>
          <cell r="H302">
            <v>0</v>
          </cell>
          <cell r="I302">
            <v>0</v>
          </cell>
          <cell r="J302">
            <v>411961723.95701736</v>
          </cell>
        </row>
        <row r="303">
          <cell r="A303">
            <v>286</v>
          </cell>
          <cell r="B303">
            <v>146464</v>
          </cell>
          <cell r="C303">
            <v>0</v>
          </cell>
          <cell r="D303">
            <v>70541292.081878871</v>
          </cell>
          <cell r="E303">
            <v>0</v>
          </cell>
          <cell r="F303">
            <v>0</v>
          </cell>
          <cell r="G303">
            <v>0</v>
          </cell>
          <cell r="H303">
            <v>0</v>
          </cell>
          <cell r="I303">
            <v>0</v>
          </cell>
          <cell r="J303">
            <v>411961723.95701736</v>
          </cell>
        </row>
        <row r="304">
          <cell r="A304">
            <v>287</v>
          </cell>
          <cell r="B304">
            <v>146829</v>
          </cell>
          <cell r="C304">
            <v>0</v>
          </cell>
          <cell r="D304">
            <v>70541292.081878871</v>
          </cell>
          <cell r="E304">
            <v>0</v>
          </cell>
          <cell r="F304">
            <v>0</v>
          </cell>
          <cell r="G304">
            <v>0</v>
          </cell>
          <cell r="H304">
            <v>0</v>
          </cell>
          <cell r="I304">
            <v>0</v>
          </cell>
          <cell r="J304">
            <v>411961723.95701736</v>
          </cell>
        </row>
        <row r="305">
          <cell r="A305">
            <v>288</v>
          </cell>
          <cell r="B305">
            <v>147194</v>
          </cell>
          <cell r="C305">
            <v>0</v>
          </cell>
          <cell r="D305">
            <v>70541292.081878871</v>
          </cell>
          <cell r="E305">
            <v>0</v>
          </cell>
          <cell r="F305">
            <v>0</v>
          </cell>
          <cell r="G305">
            <v>0</v>
          </cell>
          <cell r="H305">
            <v>0</v>
          </cell>
          <cell r="I305">
            <v>0</v>
          </cell>
          <cell r="J305">
            <v>411961723.95701736</v>
          </cell>
        </row>
        <row r="306">
          <cell r="A306">
            <v>289</v>
          </cell>
          <cell r="B306">
            <v>147559</v>
          </cell>
          <cell r="C306">
            <v>0</v>
          </cell>
          <cell r="D306">
            <v>70541292.081878871</v>
          </cell>
          <cell r="E306">
            <v>0</v>
          </cell>
          <cell r="F306">
            <v>0</v>
          </cell>
          <cell r="G306">
            <v>0</v>
          </cell>
          <cell r="H306">
            <v>0</v>
          </cell>
          <cell r="I306">
            <v>0</v>
          </cell>
          <cell r="J306">
            <v>411961723.95701736</v>
          </cell>
        </row>
        <row r="307">
          <cell r="A307">
            <v>290</v>
          </cell>
          <cell r="B307">
            <v>147925</v>
          </cell>
          <cell r="C307">
            <v>0</v>
          </cell>
          <cell r="D307">
            <v>70541292.081878871</v>
          </cell>
          <cell r="E307">
            <v>0</v>
          </cell>
          <cell r="F307">
            <v>0</v>
          </cell>
          <cell r="G307">
            <v>0</v>
          </cell>
          <cell r="H307">
            <v>0</v>
          </cell>
          <cell r="I307">
            <v>0</v>
          </cell>
          <cell r="J307">
            <v>411961723.95701736</v>
          </cell>
        </row>
        <row r="308">
          <cell r="A308">
            <v>291</v>
          </cell>
          <cell r="B308">
            <v>148290</v>
          </cell>
          <cell r="C308">
            <v>0</v>
          </cell>
          <cell r="D308">
            <v>70541292.081878871</v>
          </cell>
          <cell r="E308">
            <v>0</v>
          </cell>
          <cell r="F308">
            <v>0</v>
          </cell>
          <cell r="G308">
            <v>0</v>
          </cell>
          <cell r="H308">
            <v>0</v>
          </cell>
          <cell r="I308">
            <v>0</v>
          </cell>
          <cell r="J308">
            <v>411961723.95701736</v>
          </cell>
        </row>
        <row r="309">
          <cell r="A309">
            <v>292</v>
          </cell>
          <cell r="B309">
            <v>148655</v>
          </cell>
          <cell r="C309">
            <v>0</v>
          </cell>
          <cell r="D309">
            <v>70541292.081878871</v>
          </cell>
          <cell r="E309">
            <v>0</v>
          </cell>
          <cell r="F309">
            <v>0</v>
          </cell>
          <cell r="G309">
            <v>0</v>
          </cell>
          <cell r="H309">
            <v>0</v>
          </cell>
          <cell r="I309">
            <v>0</v>
          </cell>
          <cell r="J309">
            <v>411961723.95701736</v>
          </cell>
        </row>
        <row r="310">
          <cell r="A310">
            <v>293</v>
          </cell>
          <cell r="B310">
            <v>149020</v>
          </cell>
          <cell r="C310">
            <v>0</v>
          </cell>
          <cell r="D310">
            <v>70541292.081878871</v>
          </cell>
          <cell r="E310">
            <v>0</v>
          </cell>
          <cell r="F310">
            <v>0</v>
          </cell>
          <cell r="G310">
            <v>0</v>
          </cell>
          <cell r="H310">
            <v>0</v>
          </cell>
          <cell r="I310">
            <v>0</v>
          </cell>
          <cell r="J310">
            <v>411961723.95701736</v>
          </cell>
        </row>
        <row r="311">
          <cell r="A311">
            <v>294</v>
          </cell>
          <cell r="B311">
            <v>149386</v>
          </cell>
          <cell r="C311">
            <v>0</v>
          </cell>
          <cell r="D311">
            <v>70541292.081878871</v>
          </cell>
          <cell r="E311">
            <v>0</v>
          </cell>
          <cell r="F311">
            <v>0</v>
          </cell>
          <cell r="G311">
            <v>0</v>
          </cell>
          <cell r="H311">
            <v>0</v>
          </cell>
          <cell r="I311">
            <v>0</v>
          </cell>
          <cell r="J311">
            <v>411961723.95701736</v>
          </cell>
        </row>
        <row r="312">
          <cell r="A312">
            <v>295</v>
          </cell>
          <cell r="B312">
            <v>149751</v>
          </cell>
          <cell r="C312">
            <v>0</v>
          </cell>
          <cell r="D312">
            <v>70541292.081878871</v>
          </cell>
          <cell r="E312">
            <v>0</v>
          </cell>
          <cell r="F312">
            <v>0</v>
          </cell>
          <cell r="G312">
            <v>0</v>
          </cell>
          <cell r="H312">
            <v>0</v>
          </cell>
          <cell r="I312">
            <v>0</v>
          </cell>
          <cell r="J312">
            <v>411961723.95701736</v>
          </cell>
        </row>
        <row r="313">
          <cell r="A313">
            <v>296</v>
          </cell>
          <cell r="B313">
            <v>150116</v>
          </cell>
          <cell r="C313">
            <v>0</v>
          </cell>
          <cell r="D313">
            <v>70541292.081878871</v>
          </cell>
          <cell r="E313">
            <v>0</v>
          </cell>
          <cell r="F313">
            <v>0</v>
          </cell>
          <cell r="G313">
            <v>0</v>
          </cell>
          <cell r="H313">
            <v>0</v>
          </cell>
          <cell r="I313">
            <v>0</v>
          </cell>
          <cell r="J313">
            <v>411961723.95701736</v>
          </cell>
        </row>
        <row r="314">
          <cell r="A314">
            <v>297</v>
          </cell>
          <cell r="B314">
            <v>150481</v>
          </cell>
          <cell r="C314">
            <v>0</v>
          </cell>
          <cell r="D314">
            <v>70541292.081878871</v>
          </cell>
          <cell r="E314">
            <v>0</v>
          </cell>
          <cell r="F314">
            <v>0</v>
          </cell>
          <cell r="G314">
            <v>0</v>
          </cell>
          <cell r="H314">
            <v>0</v>
          </cell>
          <cell r="I314">
            <v>0</v>
          </cell>
          <cell r="J314">
            <v>411961723.95701736</v>
          </cell>
        </row>
        <row r="315">
          <cell r="A315">
            <v>298</v>
          </cell>
          <cell r="B315">
            <v>150847</v>
          </cell>
          <cell r="C315">
            <v>0</v>
          </cell>
          <cell r="D315">
            <v>70541292.081878871</v>
          </cell>
          <cell r="E315">
            <v>0</v>
          </cell>
          <cell r="F315">
            <v>0</v>
          </cell>
          <cell r="G315">
            <v>0</v>
          </cell>
          <cell r="H315">
            <v>0</v>
          </cell>
          <cell r="I315">
            <v>0</v>
          </cell>
          <cell r="J315">
            <v>411961723.95701736</v>
          </cell>
        </row>
        <row r="316">
          <cell r="A316">
            <v>299</v>
          </cell>
          <cell r="B316">
            <v>151212</v>
          </cell>
          <cell r="C316">
            <v>0</v>
          </cell>
          <cell r="D316">
            <v>70541292.081878871</v>
          </cell>
          <cell r="E316">
            <v>0</v>
          </cell>
          <cell r="F316">
            <v>0</v>
          </cell>
          <cell r="G316">
            <v>0</v>
          </cell>
          <cell r="H316">
            <v>0</v>
          </cell>
          <cell r="I316">
            <v>0</v>
          </cell>
          <cell r="J316">
            <v>411961723.95701736</v>
          </cell>
        </row>
        <row r="317">
          <cell r="A317">
            <v>300</v>
          </cell>
          <cell r="B317">
            <v>151577</v>
          </cell>
          <cell r="C317">
            <v>0</v>
          </cell>
          <cell r="D317">
            <v>70541292.081878871</v>
          </cell>
          <cell r="E317">
            <v>0</v>
          </cell>
          <cell r="F317">
            <v>0</v>
          </cell>
          <cell r="G317">
            <v>0</v>
          </cell>
          <cell r="H317">
            <v>0</v>
          </cell>
          <cell r="I317">
            <v>0</v>
          </cell>
          <cell r="J317">
            <v>411961723.95701736</v>
          </cell>
        </row>
        <row r="318">
          <cell r="A318">
            <v>301</v>
          </cell>
          <cell r="B318">
            <v>151942</v>
          </cell>
          <cell r="C318">
            <v>0</v>
          </cell>
          <cell r="D318">
            <v>70541292.081878871</v>
          </cell>
          <cell r="E318">
            <v>0</v>
          </cell>
          <cell r="F318">
            <v>0</v>
          </cell>
          <cell r="G318">
            <v>0</v>
          </cell>
          <cell r="H318">
            <v>0</v>
          </cell>
          <cell r="I318">
            <v>0</v>
          </cell>
          <cell r="J318">
            <v>411961723.95701736</v>
          </cell>
        </row>
        <row r="319">
          <cell r="A319">
            <v>302</v>
          </cell>
          <cell r="B319">
            <v>152308</v>
          </cell>
          <cell r="C319">
            <v>0</v>
          </cell>
          <cell r="D319">
            <v>70541292.081878871</v>
          </cell>
          <cell r="E319">
            <v>0</v>
          </cell>
          <cell r="F319">
            <v>0</v>
          </cell>
          <cell r="G319">
            <v>0</v>
          </cell>
          <cell r="H319">
            <v>0</v>
          </cell>
          <cell r="I319">
            <v>0</v>
          </cell>
          <cell r="J319">
            <v>411961723.95701736</v>
          </cell>
        </row>
        <row r="320">
          <cell r="A320">
            <v>303</v>
          </cell>
          <cell r="B320">
            <v>152673</v>
          </cell>
          <cell r="C320">
            <v>0</v>
          </cell>
          <cell r="D320">
            <v>70541292.081878871</v>
          </cell>
          <cell r="E320">
            <v>0</v>
          </cell>
          <cell r="F320">
            <v>0</v>
          </cell>
          <cell r="G320">
            <v>0</v>
          </cell>
          <cell r="H320">
            <v>0</v>
          </cell>
          <cell r="I320">
            <v>0</v>
          </cell>
          <cell r="J320">
            <v>411961723.95701736</v>
          </cell>
        </row>
        <row r="321">
          <cell r="A321">
            <v>304</v>
          </cell>
          <cell r="B321">
            <v>153038</v>
          </cell>
          <cell r="C321">
            <v>0</v>
          </cell>
          <cell r="D321">
            <v>70541292.081878871</v>
          </cell>
          <cell r="E321">
            <v>0</v>
          </cell>
          <cell r="F321">
            <v>0</v>
          </cell>
          <cell r="G321">
            <v>0</v>
          </cell>
          <cell r="H321">
            <v>0</v>
          </cell>
          <cell r="I321">
            <v>0</v>
          </cell>
          <cell r="J321">
            <v>411961723.95701736</v>
          </cell>
        </row>
        <row r="322">
          <cell r="A322">
            <v>305</v>
          </cell>
          <cell r="B322">
            <v>153403</v>
          </cell>
          <cell r="C322">
            <v>0</v>
          </cell>
          <cell r="D322">
            <v>70541292.081878871</v>
          </cell>
          <cell r="E322">
            <v>0</v>
          </cell>
          <cell r="F322">
            <v>0</v>
          </cell>
          <cell r="G322">
            <v>0</v>
          </cell>
          <cell r="H322">
            <v>0</v>
          </cell>
          <cell r="I322">
            <v>0</v>
          </cell>
          <cell r="J322">
            <v>411961723.95701736</v>
          </cell>
        </row>
        <row r="323">
          <cell r="A323">
            <v>306</v>
          </cell>
          <cell r="B323">
            <v>153769</v>
          </cell>
          <cell r="C323">
            <v>0</v>
          </cell>
          <cell r="D323">
            <v>70541292.081878871</v>
          </cell>
          <cell r="E323">
            <v>0</v>
          </cell>
          <cell r="F323">
            <v>0</v>
          </cell>
          <cell r="G323">
            <v>0</v>
          </cell>
          <cell r="H323">
            <v>0</v>
          </cell>
          <cell r="I323">
            <v>0</v>
          </cell>
          <cell r="J323">
            <v>411961723.95701736</v>
          </cell>
        </row>
        <row r="324">
          <cell r="A324">
            <v>307</v>
          </cell>
          <cell r="B324">
            <v>154134</v>
          </cell>
          <cell r="C324">
            <v>0</v>
          </cell>
          <cell r="D324">
            <v>70541292.081878871</v>
          </cell>
          <cell r="E324">
            <v>0</v>
          </cell>
          <cell r="F324">
            <v>0</v>
          </cell>
          <cell r="G324">
            <v>0</v>
          </cell>
          <cell r="H324">
            <v>0</v>
          </cell>
          <cell r="I324">
            <v>0</v>
          </cell>
          <cell r="J324">
            <v>411961723.95701736</v>
          </cell>
        </row>
        <row r="325">
          <cell r="A325">
            <v>308</v>
          </cell>
          <cell r="B325">
            <v>154499</v>
          </cell>
          <cell r="C325">
            <v>0</v>
          </cell>
          <cell r="D325">
            <v>70541292.081878871</v>
          </cell>
          <cell r="E325">
            <v>0</v>
          </cell>
          <cell r="F325">
            <v>0</v>
          </cell>
          <cell r="G325">
            <v>0</v>
          </cell>
          <cell r="H325">
            <v>0</v>
          </cell>
          <cell r="I325">
            <v>0</v>
          </cell>
          <cell r="J325">
            <v>411961723.95701736</v>
          </cell>
        </row>
        <row r="326">
          <cell r="A326">
            <v>309</v>
          </cell>
          <cell r="B326">
            <v>154864</v>
          </cell>
          <cell r="C326">
            <v>0</v>
          </cell>
          <cell r="D326">
            <v>70541292.081878871</v>
          </cell>
          <cell r="E326">
            <v>0</v>
          </cell>
          <cell r="F326">
            <v>0</v>
          </cell>
          <cell r="G326">
            <v>0</v>
          </cell>
          <cell r="H326">
            <v>0</v>
          </cell>
          <cell r="I326">
            <v>0</v>
          </cell>
          <cell r="J326">
            <v>411961723.95701736</v>
          </cell>
        </row>
        <row r="327">
          <cell r="A327">
            <v>310</v>
          </cell>
          <cell r="B327">
            <v>155230</v>
          </cell>
          <cell r="C327">
            <v>0</v>
          </cell>
          <cell r="D327">
            <v>70541292.081878871</v>
          </cell>
          <cell r="E327">
            <v>0</v>
          </cell>
          <cell r="F327">
            <v>0</v>
          </cell>
          <cell r="G327">
            <v>0</v>
          </cell>
          <cell r="H327">
            <v>0</v>
          </cell>
          <cell r="I327">
            <v>0</v>
          </cell>
          <cell r="J327">
            <v>411961723.95701736</v>
          </cell>
        </row>
        <row r="328">
          <cell r="A328">
            <v>311</v>
          </cell>
          <cell r="B328">
            <v>155595</v>
          </cell>
          <cell r="C328">
            <v>0</v>
          </cell>
          <cell r="D328">
            <v>70541292.081878871</v>
          </cell>
          <cell r="E328">
            <v>0</v>
          </cell>
          <cell r="F328">
            <v>0</v>
          </cell>
          <cell r="G328">
            <v>0</v>
          </cell>
          <cell r="H328">
            <v>0</v>
          </cell>
          <cell r="I328">
            <v>0</v>
          </cell>
          <cell r="J328">
            <v>411961723.95701736</v>
          </cell>
        </row>
        <row r="329">
          <cell r="A329">
            <v>312</v>
          </cell>
          <cell r="B329">
            <v>155960</v>
          </cell>
          <cell r="C329">
            <v>0</v>
          </cell>
          <cell r="D329">
            <v>70541292.081878871</v>
          </cell>
          <cell r="E329">
            <v>0</v>
          </cell>
          <cell r="F329">
            <v>0</v>
          </cell>
          <cell r="G329">
            <v>0</v>
          </cell>
          <cell r="H329">
            <v>0</v>
          </cell>
          <cell r="I329">
            <v>0</v>
          </cell>
          <cell r="J329">
            <v>411961723.95701736</v>
          </cell>
        </row>
        <row r="330">
          <cell r="A330">
            <v>313</v>
          </cell>
          <cell r="B330">
            <v>156325</v>
          </cell>
          <cell r="C330">
            <v>0</v>
          </cell>
          <cell r="D330">
            <v>70541292.081878871</v>
          </cell>
          <cell r="E330">
            <v>0</v>
          </cell>
          <cell r="F330">
            <v>0</v>
          </cell>
          <cell r="G330">
            <v>0</v>
          </cell>
          <cell r="H330">
            <v>0</v>
          </cell>
          <cell r="I330">
            <v>0</v>
          </cell>
          <cell r="J330">
            <v>411961723.95701736</v>
          </cell>
        </row>
        <row r="331">
          <cell r="A331">
            <v>314</v>
          </cell>
          <cell r="B331">
            <v>156691</v>
          </cell>
          <cell r="C331">
            <v>0</v>
          </cell>
          <cell r="D331">
            <v>70541292.081878871</v>
          </cell>
          <cell r="E331">
            <v>0</v>
          </cell>
          <cell r="F331">
            <v>0</v>
          </cell>
          <cell r="G331">
            <v>0</v>
          </cell>
          <cell r="H331">
            <v>0</v>
          </cell>
          <cell r="I331">
            <v>0</v>
          </cell>
          <cell r="J331">
            <v>411961723.95701736</v>
          </cell>
        </row>
        <row r="332">
          <cell r="A332">
            <v>315</v>
          </cell>
          <cell r="B332">
            <v>157056</v>
          </cell>
          <cell r="C332">
            <v>0</v>
          </cell>
          <cell r="D332">
            <v>70541292.081878871</v>
          </cell>
          <cell r="E332">
            <v>0</v>
          </cell>
          <cell r="F332">
            <v>0</v>
          </cell>
          <cell r="G332">
            <v>0</v>
          </cell>
          <cell r="H332">
            <v>0</v>
          </cell>
          <cell r="I332">
            <v>0</v>
          </cell>
          <cell r="J332">
            <v>411961723.95701736</v>
          </cell>
        </row>
        <row r="333">
          <cell r="A333">
            <v>316</v>
          </cell>
          <cell r="B333">
            <v>157421</v>
          </cell>
          <cell r="C333">
            <v>0</v>
          </cell>
          <cell r="D333">
            <v>70541292.081878871</v>
          </cell>
          <cell r="E333">
            <v>0</v>
          </cell>
          <cell r="F333">
            <v>0</v>
          </cell>
          <cell r="G333">
            <v>0</v>
          </cell>
          <cell r="H333">
            <v>0</v>
          </cell>
          <cell r="I333">
            <v>0</v>
          </cell>
          <cell r="J333">
            <v>411961723.95701736</v>
          </cell>
        </row>
        <row r="334">
          <cell r="A334">
            <v>317</v>
          </cell>
          <cell r="B334">
            <v>157786</v>
          </cell>
          <cell r="C334">
            <v>0</v>
          </cell>
          <cell r="D334">
            <v>70541292.081878871</v>
          </cell>
          <cell r="E334">
            <v>0</v>
          </cell>
          <cell r="F334">
            <v>0</v>
          </cell>
          <cell r="G334">
            <v>0</v>
          </cell>
          <cell r="H334">
            <v>0</v>
          </cell>
          <cell r="I334">
            <v>0</v>
          </cell>
          <cell r="J334">
            <v>411961723.95701736</v>
          </cell>
        </row>
        <row r="335">
          <cell r="A335">
            <v>318</v>
          </cell>
          <cell r="B335">
            <v>158152</v>
          </cell>
          <cell r="C335">
            <v>0</v>
          </cell>
          <cell r="D335">
            <v>70541292.081878871</v>
          </cell>
          <cell r="E335">
            <v>0</v>
          </cell>
          <cell r="F335">
            <v>0</v>
          </cell>
          <cell r="G335">
            <v>0</v>
          </cell>
          <cell r="H335">
            <v>0</v>
          </cell>
          <cell r="I335">
            <v>0</v>
          </cell>
          <cell r="J335">
            <v>411961723.95701736</v>
          </cell>
        </row>
        <row r="336">
          <cell r="A336">
            <v>319</v>
          </cell>
          <cell r="B336">
            <v>158517</v>
          </cell>
          <cell r="C336">
            <v>0</v>
          </cell>
          <cell r="D336">
            <v>70541292.081878871</v>
          </cell>
          <cell r="E336">
            <v>0</v>
          </cell>
          <cell r="F336">
            <v>0</v>
          </cell>
          <cell r="G336">
            <v>0</v>
          </cell>
          <cell r="H336">
            <v>0</v>
          </cell>
          <cell r="I336">
            <v>0</v>
          </cell>
          <cell r="J336">
            <v>411961723.95701736</v>
          </cell>
        </row>
        <row r="337">
          <cell r="A337">
            <v>320</v>
          </cell>
          <cell r="B337">
            <v>158882</v>
          </cell>
          <cell r="C337">
            <v>0</v>
          </cell>
          <cell r="D337">
            <v>70541292.081878871</v>
          </cell>
          <cell r="E337">
            <v>0</v>
          </cell>
          <cell r="F337">
            <v>0</v>
          </cell>
          <cell r="G337">
            <v>0</v>
          </cell>
          <cell r="H337">
            <v>0</v>
          </cell>
          <cell r="I337">
            <v>0</v>
          </cell>
          <cell r="J337">
            <v>411961723.95701736</v>
          </cell>
        </row>
        <row r="338">
          <cell r="A338">
            <v>321</v>
          </cell>
          <cell r="B338">
            <v>159247</v>
          </cell>
          <cell r="C338">
            <v>0</v>
          </cell>
          <cell r="D338">
            <v>70541292.081878871</v>
          </cell>
          <cell r="E338">
            <v>0</v>
          </cell>
          <cell r="F338">
            <v>0</v>
          </cell>
          <cell r="G338">
            <v>0</v>
          </cell>
          <cell r="H338">
            <v>0</v>
          </cell>
          <cell r="I338">
            <v>0</v>
          </cell>
          <cell r="J338">
            <v>411961723.95701736</v>
          </cell>
        </row>
        <row r="339">
          <cell r="A339">
            <v>322</v>
          </cell>
          <cell r="B339">
            <v>159613</v>
          </cell>
          <cell r="C339">
            <v>0</v>
          </cell>
          <cell r="D339">
            <v>70541292.081878871</v>
          </cell>
          <cell r="E339">
            <v>0</v>
          </cell>
          <cell r="F339">
            <v>0</v>
          </cell>
          <cell r="G339">
            <v>0</v>
          </cell>
          <cell r="H339">
            <v>0</v>
          </cell>
          <cell r="I339">
            <v>0</v>
          </cell>
          <cell r="J339">
            <v>411961723.95701736</v>
          </cell>
        </row>
        <row r="340">
          <cell r="A340">
            <v>323</v>
          </cell>
          <cell r="B340">
            <v>159978</v>
          </cell>
          <cell r="C340">
            <v>0</v>
          </cell>
          <cell r="D340">
            <v>70541292.081878871</v>
          </cell>
          <cell r="E340">
            <v>0</v>
          </cell>
          <cell r="F340">
            <v>0</v>
          </cell>
          <cell r="G340">
            <v>0</v>
          </cell>
          <cell r="H340">
            <v>0</v>
          </cell>
          <cell r="I340">
            <v>0</v>
          </cell>
          <cell r="J340">
            <v>411961723.95701736</v>
          </cell>
        </row>
        <row r="341">
          <cell r="A341">
            <v>324</v>
          </cell>
          <cell r="B341">
            <v>160343</v>
          </cell>
          <cell r="C341">
            <v>0</v>
          </cell>
          <cell r="D341">
            <v>70541292.081878871</v>
          </cell>
          <cell r="E341">
            <v>0</v>
          </cell>
          <cell r="F341">
            <v>0</v>
          </cell>
          <cell r="G341">
            <v>0</v>
          </cell>
          <cell r="H341">
            <v>0</v>
          </cell>
          <cell r="I341">
            <v>0</v>
          </cell>
          <cell r="J341">
            <v>411961723.95701736</v>
          </cell>
        </row>
        <row r="342">
          <cell r="A342">
            <v>325</v>
          </cell>
          <cell r="B342">
            <v>160708</v>
          </cell>
          <cell r="C342">
            <v>0</v>
          </cell>
          <cell r="D342">
            <v>70541292.081878871</v>
          </cell>
          <cell r="E342">
            <v>0</v>
          </cell>
          <cell r="F342">
            <v>0</v>
          </cell>
          <cell r="G342">
            <v>0</v>
          </cell>
          <cell r="H342">
            <v>0</v>
          </cell>
          <cell r="I342">
            <v>0</v>
          </cell>
          <cell r="J342">
            <v>411961723.95701736</v>
          </cell>
        </row>
        <row r="343">
          <cell r="A343">
            <v>326</v>
          </cell>
          <cell r="B343">
            <v>161074</v>
          </cell>
          <cell r="C343">
            <v>0</v>
          </cell>
          <cell r="D343">
            <v>70541292.081878871</v>
          </cell>
          <cell r="E343">
            <v>0</v>
          </cell>
          <cell r="F343">
            <v>0</v>
          </cell>
          <cell r="G343">
            <v>0</v>
          </cell>
          <cell r="H343">
            <v>0</v>
          </cell>
          <cell r="I343">
            <v>0</v>
          </cell>
          <cell r="J343">
            <v>411961723.95701736</v>
          </cell>
        </row>
        <row r="344">
          <cell r="A344">
            <v>327</v>
          </cell>
          <cell r="B344">
            <v>161439</v>
          </cell>
          <cell r="C344">
            <v>0</v>
          </cell>
          <cell r="D344">
            <v>70541292.081878871</v>
          </cell>
          <cell r="E344">
            <v>0</v>
          </cell>
          <cell r="F344">
            <v>0</v>
          </cell>
          <cell r="G344">
            <v>0</v>
          </cell>
          <cell r="H344">
            <v>0</v>
          </cell>
          <cell r="I344">
            <v>0</v>
          </cell>
          <cell r="J344">
            <v>411961723.95701736</v>
          </cell>
        </row>
        <row r="345">
          <cell r="A345">
            <v>328</v>
          </cell>
          <cell r="B345">
            <v>161804</v>
          </cell>
          <cell r="C345">
            <v>0</v>
          </cell>
          <cell r="D345">
            <v>70541292.081878871</v>
          </cell>
          <cell r="E345">
            <v>0</v>
          </cell>
          <cell r="F345">
            <v>0</v>
          </cell>
          <cell r="G345">
            <v>0</v>
          </cell>
          <cell r="H345">
            <v>0</v>
          </cell>
          <cell r="I345">
            <v>0</v>
          </cell>
          <cell r="J345">
            <v>411961723.95701736</v>
          </cell>
        </row>
        <row r="346">
          <cell r="A346">
            <v>329</v>
          </cell>
          <cell r="B346">
            <v>162169</v>
          </cell>
          <cell r="C346">
            <v>0</v>
          </cell>
          <cell r="D346">
            <v>70541292.081878871</v>
          </cell>
          <cell r="E346">
            <v>0</v>
          </cell>
          <cell r="F346">
            <v>0</v>
          </cell>
          <cell r="G346">
            <v>0</v>
          </cell>
          <cell r="H346">
            <v>0</v>
          </cell>
          <cell r="I346">
            <v>0</v>
          </cell>
          <cell r="J346">
            <v>411961723.95701736</v>
          </cell>
        </row>
        <row r="347">
          <cell r="A347">
            <v>330</v>
          </cell>
          <cell r="B347">
            <v>162535</v>
          </cell>
          <cell r="C347">
            <v>0</v>
          </cell>
          <cell r="D347">
            <v>70541292.081878871</v>
          </cell>
          <cell r="E347">
            <v>0</v>
          </cell>
          <cell r="F347">
            <v>0</v>
          </cell>
          <cell r="G347">
            <v>0</v>
          </cell>
          <cell r="H347">
            <v>0</v>
          </cell>
          <cell r="I347">
            <v>0</v>
          </cell>
          <cell r="J347">
            <v>411961723.95701736</v>
          </cell>
        </row>
        <row r="348">
          <cell r="A348">
            <v>331</v>
          </cell>
          <cell r="B348">
            <v>162900</v>
          </cell>
          <cell r="C348">
            <v>0</v>
          </cell>
          <cell r="D348">
            <v>70541292.081878871</v>
          </cell>
          <cell r="E348">
            <v>0</v>
          </cell>
          <cell r="F348">
            <v>0</v>
          </cell>
          <cell r="G348">
            <v>0</v>
          </cell>
          <cell r="H348">
            <v>0</v>
          </cell>
          <cell r="I348">
            <v>0</v>
          </cell>
          <cell r="J348">
            <v>411961723.95701736</v>
          </cell>
        </row>
        <row r="349">
          <cell r="A349">
            <v>332</v>
          </cell>
          <cell r="B349">
            <v>163265</v>
          </cell>
          <cell r="C349">
            <v>0</v>
          </cell>
          <cell r="D349">
            <v>70541292.081878871</v>
          </cell>
          <cell r="E349">
            <v>0</v>
          </cell>
          <cell r="F349">
            <v>0</v>
          </cell>
          <cell r="G349">
            <v>0</v>
          </cell>
          <cell r="H349">
            <v>0</v>
          </cell>
          <cell r="I349">
            <v>0</v>
          </cell>
          <cell r="J349">
            <v>411961723.95701736</v>
          </cell>
        </row>
        <row r="350">
          <cell r="A350">
            <v>333</v>
          </cell>
          <cell r="B350">
            <v>163630</v>
          </cell>
          <cell r="C350">
            <v>0</v>
          </cell>
          <cell r="D350">
            <v>70541292.081878871</v>
          </cell>
          <cell r="E350">
            <v>0</v>
          </cell>
          <cell r="F350">
            <v>0</v>
          </cell>
          <cell r="G350">
            <v>0</v>
          </cell>
          <cell r="H350">
            <v>0</v>
          </cell>
          <cell r="I350">
            <v>0</v>
          </cell>
          <cell r="J350">
            <v>411961723.95701736</v>
          </cell>
        </row>
        <row r="351">
          <cell r="A351">
            <v>334</v>
          </cell>
          <cell r="B351">
            <v>163996</v>
          </cell>
          <cell r="C351">
            <v>0</v>
          </cell>
          <cell r="D351">
            <v>70541292.081878871</v>
          </cell>
          <cell r="E351">
            <v>0</v>
          </cell>
          <cell r="F351">
            <v>0</v>
          </cell>
          <cell r="G351">
            <v>0</v>
          </cell>
          <cell r="H351">
            <v>0</v>
          </cell>
          <cell r="I351">
            <v>0</v>
          </cell>
          <cell r="J351">
            <v>411961723.95701736</v>
          </cell>
        </row>
        <row r="352">
          <cell r="A352">
            <v>335</v>
          </cell>
          <cell r="B352">
            <v>164361</v>
          </cell>
          <cell r="C352">
            <v>0</v>
          </cell>
          <cell r="D352">
            <v>70541292.081878871</v>
          </cell>
          <cell r="E352">
            <v>0</v>
          </cell>
          <cell r="F352">
            <v>0</v>
          </cell>
          <cell r="G352">
            <v>0</v>
          </cell>
          <cell r="H352">
            <v>0</v>
          </cell>
          <cell r="I352">
            <v>0</v>
          </cell>
          <cell r="J352">
            <v>411961723.95701736</v>
          </cell>
        </row>
        <row r="353">
          <cell r="A353">
            <v>336</v>
          </cell>
          <cell r="B353">
            <v>164726</v>
          </cell>
          <cell r="C353">
            <v>0</v>
          </cell>
          <cell r="D353">
            <v>70541292.081878871</v>
          </cell>
          <cell r="E353">
            <v>0</v>
          </cell>
          <cell r="F353">
            <v>0</v>
          </cell>
          <cell r="G353">
            <v>0</v>
          </cell>
          <cell r="H353">
            <v>0</v>
          </cell>
          <cell r="I353">
            <v>0</v>
          </cell>
          <cell r="J353">
            <v>411961723.95701736</v>
          </cell>
        </row>
        <row r="354">
          <cell r="A354">
            <v>337</v>
          </cell>
          <cell r="B354">
            <v>165091</v>
          </cell>
          <cell r="C354">
            <v>0</v>
          </cell>
          <cell r="D354">
            <v>70541292.081878871</v>
          </cell>
          <cell r="E354">
            <v>0</v>
          </cell>
          <cell r="F354">
            <v>0</v>
          </cell>
          <cell r="G354">
            <v>0</v>
          </cell>
          <cell r="H354">
            <v>0</v>
          </cell>
          <cell r="I354">
            <v>0</v>
          </cell>
          <cell r="J354">
            <v>411961723.95701736</v>
          </cell>
        </row>
        <row r="355">
          <cell r="A355">
            <v>338</v>
          </cell>
          <cell r="B355">
            <v>165457</v>
          </cell>
          <cell r="C355">
            <v>0</v>
          </cell>
          <cell r="D355">
            <v>70541292.081878871</v>
          </cell>
          <cell r="E355">
            <v>0</v>
          </cell>
          <cell r="F355">
            <v>0</v>
          </cell>
          <cell r="G355">
            <v>0</v>
          </cell>
          <cell r="H355">
            <v>0</v>
          </cell>
          <cell r="I355">
            <v>0</v>
          </cell>
          <cell r="J355">
            <v>411961723.95701736</v>
          </cell>
        </row>
        <row r="356">
          <cell r="A356">
            <v>339</v>
          </cell>
          <cell r="B356">
            <v>165822</v>
          </cell>
          <cell r="C356">
            <v>0</v>
          </cell>
          <cell r="D356">
            <v>70541292.081878871</v>
          </cell>
          <cell r="E356">
            <v>0</v>
          </cell>
          <cell r="F356">
            <v>0</v>
          </cell>
          <cell r="G356">
            <v>0</v>
          </cell>
          <cell r="H356">
            <v>0</v>
          </cell>
          <cell r="I356">
            <v>0</v>
          </cell>
          <cell r="J356">
            <v>411961723.95701736</v>
          </cell>
        </row>
        <row r="357">
          <cell r="A357">
            <v>340</v>
          </cell>
          <cell r="B357">
            <v>166187</v>
          </cell>
          <cell r="C357">
            <v>0</v>
          </cell>
          <cell r="D357">
            <v>70541292.081878871</v>
          </cell>
          <cell r="E357">
            <v>0</v>
          </cell>
          <cell r="F357">
            <v>0</v>
          </cell>
          <cell r="G357">
            <v>0</v>
          </cell>
          <cell r="H357">
            <v>0</v>
          </cell>
          <cell r="I357">
            <v>0</v>
          </cell>
          <cell r="J357">
            <v>411961723.95701736</v>
          </cell>
        </row>
        <row r="358">
          <cell r="A358">
            <v>341</v>
          </cell>
          <cell r="B358">
            <v>166552</v>
          </cell>
          <cell r="C358">
            <v>0</v>
          </cell>
          <cell r="D358">
            <v>70541292.081878871</v>
          </cell>
          <cell r="E358">
            <v>0</v>
          </cell>
          <cell r="F358">
            <v>0</v>
          </cell>
          <cell r="G358">
            <v>0</v>
          </cell>
          <cell r="H358">
            <v>0</v>
          </cell>
          <cell r="I358">
            <v>0</v>
          </cell>
          <cell r="J358">
            <v>411961723.95701736</v>
          </cell>
        </row>
        <row r="359">
          <cell r="A359">
            <v>342</v>
          </cell>
          <cell r="B359">
            <v>166918</v>
          </cell>
          <cell r="C359">
            <v>0</v>
          </cell>
          <cell r="D359">
            <v>70541292.081878871</v>
          </cell>
          <cell r="E359">
            <v>0</v>
          </cell>
          <cell r="F359">
            <v>0</v>
          </cell>
          <cell r="G359">
            <v>0</v>
          </cell>
          <cell r="H359">
            <v>0</v>
          </cell>
          <cell r="I359">
            <v>0</v>
          </cell>
          <cell r="J359">
            <v>411961723.95701736</v>
          </cell>
        </row>
        <row r="360">
          <cell r="A360">
            <v>343</v>
          </cell>
          <cell r="B360">
            <v>167283</v>
          </cell>
          <cell r="C360">
            <v>0</v>
          </cell>
          <cell r="D360">
            <v>70541292.081878871</v>
          </cell>
          <cell r="E360">
            <v>0</v>
          </cell>
          <cell r="F360">
            <v>0</v>
          </cell>
          <cell r="G360">
            <v>0</v>
          </cell>
          <cell r="H360">
            <v>0</v>
          </cell>
          <cell r="I360">
            <v>0</v>
          </cell>
          <cell r="J360">
            <v>411961723.95701736</v>
          </cell>
        </row>
        <row r="361">
          <cell r="A361">
            <v>344</v>
          </cell>
          <cell r="B361">
            <v>167648</v>
          </cell>
          <cell r="C361">
            <v>0</v>
          </cell>
          <cell r="D361">
            <v>70541292.081878871</v>
          </cell>
          <cell r="E361">
            <v>0</v>
          </cell>
          <cell r="F361">
            <v>0</v>
          </cell>
          <cell r="G361">
            <v>0</v>
          </cell>
          <cell r="H361">
            <v>0</v>
          </cell>
          <cell r="I361">
            <v>0</v>
          </cell>
          <cell r="J361">
            <v>411961723.95701736</v>
          </cell>
        </row>
        <row r="362">
          <cell r="A362">
            <v>345</v>
          </cell>
          <cell r="B362">
            <v>168013</v>
          </cell>
          <cell r="C362">
            <v>0</v>
          </cell>
          <cell r="D362">
            <v>70541292.081878871</v>
          </cell>
          <cell r="E362">
            <v>0</v>
          </cell>
          <cell r="F362">
            <v>0</v>
          </cell>
          <cell r="G362">
            <v>0</v>
          </cell>
          <cell r="H362">
            <v>0</v>
          </cell>
          <cell r="I362">
            <v>0</v>
          </cell>
          <cell r="J362">
            <v>411961723.95701736</v>
          </cell>
        </row>
        <row r="363">
          <cell r="A363">
            <v>346</v>
          </cell>
          <cell r="B363">
            <v>168379</v>
          </cell>
          <cell r="C363">
            <v>0</v>
          </cell>
          <cell r="D363">
            <v>70541292.081878871</v>
          </cell>
          <cell r="E363">
            <v>0</v>
          </cell>
          <cell r="F363">
            <v>0</v>
          </cell>
          <cell r="G363">
            <v>0</v>
          </cell>
          <cell r="H363">
            <v>0</v>
          </cell>
          <cell r="I363">
            <v>0</v>
          </cell>
          <cell r="J363">
            <v>411961723.95701736</v>
          </cell>
        </row>
        <row r="364">
          <cell r="A364">
            <v>347</v>
          </cell>
          <cell r="B364">
            <v>168744</v>
          </cell>
          <cell r="C364">
            <v>0</v>
          </cell>
          <cell r="D364">
            <v>70541292.081878871</v>
          </cell>
          <cell r="E364">
            <v>0</v>
          </cell>
          <cell r="F364">
            <v>0</v>
          </cell>
          <cell r="G364">
            <v>0</v>
          </cell>
          <cell r="H364">
            <v>0</v>
          </cell>
          <cell r="I364">
            <v>0</v>
          </cell>
          <cell r="J364">
            <v>411961723.95701736</v>
          </cell>
        </row>
        <row r="365">
          <cell r="A365">
            <v>348</v>
          </cell>
          <cell r="B365">
            <v>169109</v>
          </cell>
          <cell r="C365">
            <v>0</v>
          </cell>
          <cell r="D365">
            <v>70541292.081878871</v>
          </cell>
          <cell r="E365">
            <v>0</v>
          </cell>
          <cell r="F365">
            <v>0</v>
          </cell>
          <cell r="G365">
            <v>0</v>
          </cell>
          <cell r="H365">
            <v>0</v>
          </cell>
          <cell r="I365">
            <v>0</v>
          </cell>
          <cell r="J365">
            <v>411961723.95701736</v>
          </cell>
        </row>
        <row r="366">
          <cell r="A366">
            <v>349</v>
          </cell>
          <cell r="B366">
            <v>169474</v>
          </cell>
          <cell r="C366">
            <v>0</v>
          </cell>
          <cell r="D366">
            <v>70541292.081878871</v>
          </cell>
          <cell r="E366">
            <v>0</v>
          </cell>
          <cell r="F366">
            <v>0</v>
          </cell>
          <cell r="G366">
            <v>0</v>
          </cell>
          <cell r="H366">
            <v>0</v>
          </cell>
          <cell r="I366">
            <v>0</v>
          </cell>
          <cell r="J366">
            <v>411961723.95701736</v>
          </cell>
        </row>
        <row r="367">
          <cell r="A367">
            <v>350</v>
          </cell>
          <cell r="B367">
            <v>169840</v>
          </cell>
          <cell r="C367">
            <v>0</v>
          </cell>
          <cell r="D367">
            <v>70541292.081878871</v>
          </cell>
          <cell r="E367">
            <v>0</v>
          </cell>
          <cell r="F367">
            <v>0</v>
          </cell>
          <cell r="G367">
            <v>0</v>
          </cell>
          <cell r="H367">
            <v>0</v>
          </cell>
          <cell r="I367">
            <v>0</v>
          </cell>
          <cell r="J367">
            <v>411961723.95701736</v>
          </cell>
        </row>
        <row r="368">
          <cell r="A368">
            <v>351</v>
          </cell>
          <cell r="B368">
            <v>170205</v>
          </cell>
          <cell r="C368">
            <v>0</v>
          </cell>
          <cell r="D368">
            <v>70541292.081878871</v>
          </cell>
          <cell r="E368">
            <v>0</v>
          </cell>
          <cell r="F368">
            <v>0</v>
          </cell>
          <cell r="G368">
            <v>0</v>
          </cell>
          <cell r="H368">
            <v>0</v>
          </cell>
          <cell r="I368">
            <v>0</v>
          </cell>
          <cell r="J368">
            <v>411961723.95701736</v>
          </cell>
        </row>
        <row r="369">
          <cell r="A369">
            <v>352</v>
          </cell>
          <cell r="B369">
            <v>170570</v>
          </cell>
          <cell r="C369">
            <v>0</v>
          </cell>
          <cell r="D369">
            <v>70541292.081878871</v>
          </cell>
          <cell r="E369">
            <v>0</v>
          </cell>
          <cell r="F369">
            <v>0</v>
          </cell>
          <cell r="G369">
            <v>0</v>
          </cell>
          <cell r="H369">
            <v>0</v>
          </cell>
          <cell r="I369">
            <v>0</v>
          </cell>
          <cell r="J369">
            <v>411961723.95701736</v>
          </cell>
        </row>
        <row r="370">
          <cell r="A370">
            <v>353</v>
          </cell>
          <cell r="B370">
            <v>170935</v>
          </cell>
          <cell r="C370">
            <v>0</v>
          </cell>
          <cell r="D370">
            <v>70541292.081878871</v>
          </cell>
          <cell r="E370">
            <v>0</v>
          </cell>
          <cell r="F370">
            <v>0</v>
          </cell>
          <cell r="G370">
            <v>0</v>
          </cell>
          <cell r="H370">
            <v>0</v>
          </cell>
          <cell r="I370">
            <v>0</v>
          </cell>
          <cell r="J370">
            <v>411961723.95701736</v>
          </cell>
        </row>
        <row r="371">
          <cell r="A371">
            <v>354</v>
          </cell>
          <cell r="B371">
            <v>171301</v>
          </cell>
          <cell r="C371">
            <v>0</v>
          </cell>
          <cell r="D371">
            <v>70541292.081878871</v>
          </cell>
          <cell r="E371">
            <v>0</v>
          </cell>
          <cell r="F371">
            <v>0</v>
          </cell>
          <cell r="G371">
            <v>0</v>
          </cell>
          <cell r="H371">
            <v>0</v>
          </cell>
          <cell r="I371">
            <v>0</v>
          </cell>
          <cell r="J371">
            <v>411961723.95701736</v>
          </cell>
        </row>
        <row r="372">
          <cell r="A372">
            <v>355</v>
          </cell>
          <cell r="B372">
            <v>171666</v>
          </cell>
          <cell r="C372">
            <v>0</v>
          </cell>
          <cell r="D372">
            <v>70541292.081878871</v>
          </cell>
          <cell r="E372">
            <v>0</v>
          </cell>
          <cell r="F372">
            <v>0</v>
          </cell>
          <cell r="G372">
            <v>0</v>
          </cell>
          <cell r="H372">
            <v>0</v>
          </cell>
          <cell r="I372">
            <v>0</v>
          </cell>
          <cell r="J372">
            <v>411961723.95701736</v>
          </cell>
        </row>
        <row r="373">
          <cell r="A373">
            <v>356</v>
          </cell>
          <cell r="B373">
            <v>172031</v>
          </cell>
          <cell r="C373">
            <v>0</v>
          </cell>
          <cell r="D373">
            <v>70541292.081878871</v>
          </cell>
          <cell r="E373">
            <v>0</v>
          </cell>
          <cell r="F373">
            <v>0</v>
          </cell>
          <cell r="G373">
            <v>0</v>
          </cell>
          <cell r="H373">
            <v>0</v>
          </cell>
          <cell r="I373">
            <v>0</v>
          </cell>
          <cell r="J373">
            <v>411961723.95701736</v>
          </cell>
        </row>
        <row r="374">
          <cell r="A374">
            <v>357</v>
          </cell>
          <cell r="B374">
            <v>172396</v>
          </cell>
          <cell r="C374">
            <v>0</v>
          </cell>
          <cell r="D374">
            <v>70541292.081878871</v>
          </cell>
          <cell r="E374">
            <v>0</v>
          </cell>
          <cell r="F374">
            <v>0</v>
          </cell>
          <cell r="G374">
            <v>0</v>
          </cell>
          <cell r="H374">
            <v>0</v>
          </cell>
          <cell r="I374">
            <v>0</v>
          </cell>
          <cell r="J374">
            <v>411961723.95701736</v>
          </cell>
        </row>
        <row r="375">
          <cell r="A375">
            <v>358</v>
          </cell>
          <cell r="B375">
            <v>172762</v>
          </cell>
          <cell r="C375">
            <v>0</v>
          </cell>
          <cell r="D375">
            <v>70541292.081878871</v>
          </cell>
          <cell r="E375">
            <v>0</v>
          </cell>
          <cell r="F375">
            <v>0</v>
          </cell>
          <cell r="G375">
            <v>0</v>
          </cell>
          <cell r="H375">
            <v>0</v>
          </cell>
          <cell r="I375">
            <v>0</v>
          </cell>
          <cell r="J375">
            <v>411961723.95701736</v>
          </cell>
        </row>
        <row r="376">
          <cell r="A376">
            <v>359</v>
          </cell>
          <cell r="B376">
            <v>173127</v>
          </cell>
          <cell r="C376">
            <v>0</v>
          </cell>
          <cell r="D376">
            <v>70541292.081878871</v>
          </cell>
          <cell r="E376">
            <v>0</v>
          </cell>
          <cell r="F376">
            <v>0</v>
          </cell>
          <cell r="G376">
            <v>0</v>
          </cell>
          <cell r="H376">
            <v>0</v>
          </cell>
          <cell r="I376">
            <v>0</v>
          </cell>
          <cell r="J376">
            <v>411961723.95701736</v>
          </cell>
        </row>
        <row r="377">
          <cell r="A377">
            <v>360</v>
          </cell>
          <cell r="B377">
            <v>173492</v>
          </cell>
          <cell r="C377">
            <v>0</v>
          </cell>
          <cell r="D377">
            <v>70541292.081878871</v>
          </cell>
          <cell r="E377">
            <v>0</v>
          </cell>
          <cell r="F377">
            <v>0</v>
          </cell>
          <cell r="G377">
            <v>0</v>
          </cell>
          <cell r="H377">
            <v>0</v>
          </cell>
          <cell r="I377">
            <v>0</v>
          </cell>
          <cell r="J377">
            <v>411961723.95701736</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ed Cost Overview"/>
      <sheetName val="Assumptions"/>
      <sheetName val="ICC OPEX Costs"/>
      <sheetName val="CBS"/>
      <sheetName val="Cost Reduction"/>
      <sheetName val="Output Improvement"/>
      <sheetName val="pro forma"/>
      <sheetName val="tables"/>
      <sheetName val="Depreciation"/>
      <sheetName val="Loan Amortization Schedule"/>
      <sheetName val="Construction Cost Data"/>
      <sheetName val="Infrastructure Cost Data"/>
      <sheetName val="US Tax Rates"/>
      <sheetName val="CoE images"/>
      <sheetName val="Sheet1"/>
    </sheetNames>
    <sheetDataSet>
      <sheetData sheetId="0">
        <row r="7">
          <cell r="C7">
            <v>129.11072658137428</v>
          </cell>
          <cell r="D7">
            <v>195.35744039027742</v>
          </cell>
        </row>
        <row r="8">
          <cell r="C8">
            <v>13420.573914235634</v>
          </cell>
          <cell r="D8">
            <v>20306.670389629937</v>
          </cell>
        </row>
        <row r="9">
          <cell r="C9">
            <v>3031.5942537594506</v>
          </cell>
        </row>
        <row r="11">
          <cell r="C11">
            <v>0.47425443865542183</v>
          </cell>
        </row>
        <row r="12">
          <cell r="C12">
            <v>5.6386105732121314E-2</v>
          </cell>
        </row>
        <row r="17">
          <cell r="K17">
            <v>370</v>
          </cell>
        </row>
        <row r="18">
          <cell r="K18">
            <v>370</v>
          </cell>
        </row>
        <row r="19">
          <cell r="C19">
            <v>1341346.2871003454</v>
          </cell>
          <cell r="K19">
            <v>20</v>
          </cell>
        </row>
        <row r="20">
          <cell r="K20">
            <v>0</v>
          </cell>
        </row>
        <row r="26">
          <cell r="C26">
            <v>4228091.8450649418</v>
          </cell>
          <cell r="K26">
            <v>1</v>
          </cell>
        </row>
        <row r="27">
          <cell r="K27">
            <v>0.34607240339719753</v>
          </cell>
        </row>
        <row r="28">
          <cell r="K28">
            <v>1121.6898738909968</v>
          </cell>
        </row>
        <row r="33">
          <cell r="C33">
            <v>4965612.3482671846</v>
          </cell>
          <cell r="D33">
            <v>7513468.0441630771</v>
          </cell>
        </row>
        <row r="56">
          <cell r="C56">
            <v>393715903.42099947</v>
          </cell>
        </row>
        <row r="57">
          <cell r="C57">
            <v>572143480.16988754</v>
          </cell>
        </row>
        <row r="58">
          <cell r="C58">
            <v>143958509.79176781</v>
          </cell>
        </row>
        <row r="60">
          <cell r="C60">
            <v>2553084805.6023731</v>
          </cell>
        </row>
      </sheetData>
      <sheetData sheetId="1">
        <row r="6">
          <cell r="G6">
            <v>85.763455870645132</v>
          </cell>
        </row>
        <row r="7">
          <cell r="G7">
            <v>231.79312397471656</v>
          </cell>
        </row>
        <row r="10">
          <cell r="G10">
            <v>370</v>
          </cell>
        </row>
        <row r="11">
          <cell r="G11">
            <v>10</v>
          </cell>
        </row>
        <row r="12">
          <cell r="G12">
            <v>231.79312397471656</v>
          </cell>
        </row>
        <row r="13">
          <cell r="G13">
            <v>260000</v>
          </cell>
        </row>
        <row r="16">
          <cell r="G16" t="str">
            <v>G</v>
          </cell>
        </row>
        <row r="17">
          <cell r="G17" t="str">
            <v>Y</v>
          </cell>
        </row>
        <row r="18">
          <cell r="G18" t="str">
            <v>N</v>
          </cell>
        </row>
        <row r="19">
          <cell r="G19" t="str">
            <v>O</v>
          </cell>
        </row>
        <row r="22">
          <cell r="G22">
            <v>0</v>
          </cell>
        </row>
        <row r="23">
          <cell r="G23">
            <v>0.106</v>
          </cell>
        </row>
        <row r="24">
          <cell r="G24">
            <v>7.0000000000000007E-2</v>
          </cell>
        </row>
        <row r="25">
          <cell r="G25">
            <v>1.5130999999999999</v>
          </cell>
        </row>
        <row r="33">
          <cell r="G33">
            <v>370</v>
          </cell>
          <cell r="H33">
            <v>370</v>
          </cell>
        </row>
        <row r="34">
          <cell r="G34">
            <v>370</v>
          </cell>
          <cell r="H34">
            <v>370</v>
          </cell>
        </row>
        <row r="35">
          <cell r="G35">
            <v>20</v>
          </cell>
          <cell r="H35">
            <v>20</v>
          </cell>
        </row>
        <row r="36">
          <cell r="G36">
            <v>0</v>
          </cell>
          <cell r="H36">
            <v>0</v>
          </cell>
        </row>
        <row r="37">
          <cell r="G37">
            <v>499</v>
          </cell>
          <cell r="H37">
            <v>1121.6898738909968</v>
          </cell>
        </row>
        <row r="38">
          <cell r="G38">
            <v>56.924480949121609</v>
          </cell>
          <cell r="H38">
            <v>127.95914600627387</v>
          </cell>
        </row>
        <row r="39">
          <cell r="H39">
            <v>1</v>
          </cell>
        </row>
        <row r="40">
          <cell r="G40">
            <v>0</v>
          </cell>
          <cell r="H40">
            <v>0</v>
          </cell>
        </row>
        <row r="41">
          <cell r="G41">
            <v>0</v>
          </cell>
          <cell r="H41">
            <v>0</v>
          </cell>
        </row>
        <row r="43">
          <cell r="G43">
            <v>0</v>
          </cell>
          <cell r="H43">
            <v>1121.6898738909968</v>
          </cell>
        </row>
        <row r="44">
          <cell r="G44">
            <v>56.924480949121609</v>
          </cell>
          <cell r="H44">
            <v>127.95914600627387</v>
          </cell>
        </row>
        <row r="61">
          <cell r="G61">
            <v>1785402.4320930541</v>
          </cell>
          <cell r="H61">
            <v>1785402.4320930541</v>
          </cell>
          <cell r="I61">
            <v>2701492.42</v>
          </cell>
        </row>
        <row r="62">
          <cell r="G62">
            <v>63280.682043486886</v>
          </cell>
          <cell r="H62">
            <v>63280.682043486886</v>
          </cell>
          <cell r="I62">
            <v>95750</v>
          </cell>
        </row>
        <row r="63">
          <cell r="G63">
            <v>703258.2116185315</v>
          </cell>
          <cell r="H63">
            <v>703258.2116185315</v>
          </cell>
          <cell r="I63">
            <v>1064100</v>
          </cell>
        </row>
        <row r="66">
          <cell r="G66">
            <v>166379.5149031789</v>
          </cell>
          <cell r="H66">
            <v>166379.5149031789</v>
          </cell>
          <cell r="I66">
            <v>251748.84399999998</v>
          </cell>
        </row>
        <row r="67">
          <cell r="G67">
            <v>70803.106205802673</v>
          </cell>
          <cell r="H67">
            <v>70803.106205802673</v>
          </cell>
          <cell r="I67">
            <v>107132.18000000001</v>
          </cell>
        </row>
        <row r="68">
          <cell r="G68">
            <v>37347.168065560771</v>
          </cell>
          <cell r="H68">
            <v>37347.168065560771</v>
          </cell>
          <cell r="I68">
            <v>56510</v>
          </cell>
        </row>
        <row r="69">
          <cell r="G69">
            <v>6518251.9331174418</v>
          </cell>
          <cell r="H69">
            <v>6518251.9331174418</v>
          </cell>
          <cell r="I69">
            <v>9862767</v>
          </cell>
        </row>
        <row r="70">
          <cell r="G70">
            <v>1147412.5966558722</v>
          </cell>
          <cell r="H70">
            <v>1147412.5966558722</v>
          </cell>
          <cell r="I70">
            <v>1736150</v>
          </cell>
        </row>
        <row r="77">
          <cell r="I77">
            <v>0.155</v>
          </cell>
        </row>
        <row r="78">
          <cell r="I78">
            <v>0.1</v>
          </cell>
        </row>
        <row r="79">
          <cell r="I79">
            <v>0.1</v>
          </cell>
        </row>
        <row r="80">
          <cell r="I80">
            <v>0.1</v>
          </cell>
        </row>
        <row r="81">
          <cell r="I81">
            <v>7.0000000000000007E-2</v>
          </cell>
        </row>
        <row r="82">
          <cell r="I82">
            <v>2.5000000000000001E-2</v>
          </cell>
        </row>
        <row r="83">
          <cell r="I83">
            <v>0.1</v>
          </cell>
        </row>
        <row r="84">
          <cell r="I84">
            <v>7.4999999999999997E-2</v>
          </cell>
        </row>
        <row r="89">
          <cell r="G89">
            <v>0.70402133255407584</v>
          </cell>
          <cell r="H89">
            <v>0.70402133255407584</v>
          </cell>
        </row>
        <row r="90">
          <cell r="G90">
            <v>0.53309621240888438</v>
          </cell>
          <cell r="H90">
            <v>0.53309621240888438</v>
          </cell>
        </row>
        <row r="91">
          <cell r="G91">
            <v>0.34389999999999998</v>
          </cell>
          <cell r="H91">
            <v>0.34389999999999998</v>
          </cell>
        </row>
        <row r="92">
          <cell r="G92">
            <v>0.34389999999999998</v>
          </cell>
          <cell r="H92">
            <v>0.34389999999999998</v>
          </cell>
        </row>
        <row r="93">
          <cell r="G93">
            <v>0.25194799000000023</v>
          </cell>
          <cell r="H93">
            <v>0.25194799000000023</v>
          </cell>
        </row>
        <row r="94">
          <cell r="G94">
            <v>9.6312109374999844E-2</v>
          </cell>
          <cell r="H94">
            <v>9.6312109374999844E-2</v>
          </cell>
        </row>
        <row r="95">
          <cell r="G95">
            <v>0.34389999999999998</v>
          </cell>
          <cell r="H95">
            <v>0.34389999999999998</v>
          </cell>
        </row>
        <row r="96">
          <cell r="G96">
            <v>0.26790585937499978</v>
          </cell>
          <cell r="H96">
            <v>0.26790585937499978</v>
          </cell>
        </row>
        <row r="101">
          <cell r="G101">
            <v>2.2478754987795524</v>
          </cell>
          <cell r="H101">
            <v>2.2478754987795524</v>
          </cell>
        </row>
        <row r="105">
          <cell r="G105">
            <v>1</v>
          </cell>
          <cell r="I105">
            <v>75</v>
          </cell>
        </row>
        <row r="106">
          <cell r="G106">
            <v>1</v>
          </cell>
          <cell r="I106">
            <v>4</v>
          </cell>
        </row>
        <row r="110">
          <cell r="G110">
            <v>0</v>
          </cell>
          <cell r="I110">
            <v>0</v>
          </cell>
        </row>
        <row r="111">
          <cell r="G111">
            <v>0</v>
          </cell>
        </row>
        <row r="115">
          <cell r="I115">
            <v>6608.9485162910587</v>
          </cell>
        </row>
        <row r="123">
          <cell r="G123">
            <v>34696.979710528052</v>
          </cell>
          <cell r="I123">
            <v>19826.845548873178</v>
          </cell>
        </row>
        <row r="124">
          <cell r="G124">
            <v>132178.97032582117</v>
          </cell>
          <cell r="I124">
            <v>66089.485162910583</v>
          </cell>
        </row>
        <row r="125">
          <cell r="G125">
            <v>0</v>
          </cell>
          <cell r="I125">
            <v>16522.371290727646</v>
          </cell>
        </row>
        <row r="126">
          <cell r="G126">
            <v>59480.536646619526</v>
          </cell>
          <cell r="I126">
            <v>29740.268323309763</v>
          </cell>
        </row>
        <row r="132">
          <cell r="G132">
            <v>0</v>
          </cell>
          <cell r="I132">
            <v>0</v>
          </cell>
        </row>
        <row r="133">
          <cell r="G133">
            <v>1</v>
          </cell>
          <cell r="I133">
            <v>0</v>
          </cell>
        </row>
        <row r="134">
          <cell r="I134">
            <v>10</v>
          </cell>
        </row>
        <row r="135">
          <cell r="G135" t="str">
            <v>U</v>
          </cell>
          <cell r="I135" t="str">
            <v>A</v>
          </cell>
        </row>
        <row r="139">
          <cell r="G139">
            <v>0</v>
          </cell>
          <cell r="I139">
            <v>2643.5794065164232</v>
          </cell>
        </row>
        <row r="143">
          <cell r="G143" t="str">
            <v>A</v>
          </cell>
          <cell r="I143" t="str">
            <v>A</v>
          </cell>
        </row>
        <row r="144">
          <cell r="G144">
            <v>0</v>
          </cell>
          <cell r="I144">
            <v>0</v>
          </cell>
        </row>
        <row r="145">
          <cell r="G145" t="str">
            <v>D</v>
          </cell>
          <cell r="I145" t="str">
            <v>N</v>
          </cell>
        </row>
        <row r="148">
          <cell r="G148">
            <v>0</v>
          </cell>
          <cell r="I148">
            <v>0</v>
          </cell>
        </row>
        <row r="149">
          <cell r="G149">
            <v>0</v>
          </cell>
          <cell r="I149">
            <v>0</v>
          </cell>
        </row>
        <row r="154">
          <cell r="G154">
            <v>330.4474258145529</v>
          </cell>
          <cell r="I154">
            <v>528.71588130328473</v>
          </cell>
        </row>
        <row r="155">
          <cell r="G155">
            <v>845.9454100852555</v>
          </cell>
          <cell r="I155">
            <v>845.9454100852555</v>
          </cell>
        </row>
        <row r="156">
          <cell r="G156">
            <v>1</v>
          </cell>
          <cell r="I156">
            <v>0.25</v>
          </cell>
        </row>
        <row r="157">
          <cell r="G157">
            <v>12</v>
          </cell>
          <cell r="I157">
            <v>6</v>
          </cell>
        </row>
        <row r="158">
          <cell r="G158">
            <v>14116.714030797702</v>
          </cell>
          <cell r="I158">
            <v>2061.9919370828102</v>
          </cell>
        </row>
        <row r="161">
          <cell r="G161">
            <v>1652.2371290727647</v>
          </cell>
          <cell r="I161">
            <v>528.71588130328473</v>
          </cell>
        </row>
        <row r="162">
          <cell r="G162">
            <v>1268.9181151278833</v>
          </cell>
          <cell r="I162">
            <v>1268.9181151278833</v>
          </cell>
        </row>
        <row r="163">
          <cell r="G163">
            <v>33044.742581455292</v>
          </cell>
          <cell r="I163">
            <v>2643.5794065164232</v>
          </cell>
        </row>
        <row r="164">
          <cell r="G164">
            <v>2</v>
          </cell>
          <cell r="I164">
            <v>1</v>
          </cell>
        </row>
        <row r="165">
          <cell r="G165">
            <v>4</v>
          </cell>
          <cell r="I165">
            <v>1</v>
          </cell>
        </row>
        <row r="166">
          <cell r="G166">
            <v>155548.21227942634</v>
          </cell>
          <cell r="I166">
            <v>4441.213402947591</v>
          </cell>
        </row>
        <row r="169">
          <cell r="G169">
            <v>1652.2371290727647</v>
          </cell>
          <cell r="I169">
            <v>528.71588130328473</v>
          </cell>
        </row>
        <row r="170">
          <cell r="G170">
            <v>1268.9181151278833</v>
          </cell>
          <cell r="I170">
            <v>1268.9181151278833</v>
          </cell>
        </row>
        <row r="171">
          <cell r="G171">
            <v>991.34227744365876</v>
          </cell>
          <cell r="I171">
            <v>2643.5794065164232</v>
          </cell>
        </row>
        <row r="172">
          <cell r="G172">
            <v>2</v>
          </cell>
          <cell r="I172">
            <v>1</v>
          </cell>
        </row>
        <row r="173">
          <cell r="G173">
            <v>4</v>
          </cell>
          <cell r="I173">
            <v>1</v>
          </cell>
        </row>
        <row r="174">
          <cell r="G174">
            <v>27334.611063379816</v>
          </cell>
          <cell r="I174">
            <v>4441.213402947591</v>
          </cell>
        </row>
        <row r="176">
          <cell r="G176">
            <v>13217.897032582117</v>
          </cell>
          <cell r="I176">
            <v>991.34227744365876</v>
          </cell>
        </row>
        <row r="177">
          <cell r="G177">
            <v>2114.8635252131389</v>
          </cell>
          <cell r="I177">
            <v>2775.7583768422446</v>
          </cell>
        </row>
        <row r="178">
          <cell r="G178">
            <v>33044.742581455292</v>
          </cell>
          <cell r="I178">
            <v>33044.742581455292</v>
          </cell>
        </row>
        <row r="179">
          <cell r="G179">
            <v>3</v>
          </cell>
          <cell r="I179">
            <v>3.0769230769230771</v>
          </cell>
        </row>
        <row r="180">
          <cell r="G180">
            <v>1</v>
          </cell>
          <cell r="I180">
            <v>0.65</v>
          </cell>
        </row>
        <row r="181">
          <cell r="G181">
            <v>79043.024254841061</v>
          </cell>
          <cell r="I181">
            <v>29013.283986517748</v>
          </cell>
        </row>
        <row r="182">
          <cell r="G182">
            <v>0.1</v>
          </cell>
          <cell r="I182">
            <v>0.65</v>
          </cell>
        </row>
        <row r="183">
          <cell r="G183">
            <v>7904.3024254841066</v>
          </cell>
          <cell r="I183">
            <v>4371301.8258003686</v>
          </cell>
        </row>
        <row r="186">
          <cell r="G186">
            <v>0</v>
          </cell>
          <cell r="I186">
            <v>0</v>
          </cell>
        </row>
        <row r="187">
          <cell r="G187">
            <v>0</v>
          </cell>
          <cell r="I187">
            <v>0</v>
          </cell>
        </row>
        <row r="192">
          <cell r="G192">
            <v>0</v>
          </cell>
          <cell r="I192">
            <v>0</v>
          </cell>
        </row>
        <row r="193">
          <cell r="G193">
            <v>0</v>
          </cell>
        </row>
        <row r="198">
          <cell r="I198">
            <v>0.01</v>
          </cell>
        </row>
        <row r="200">
          <cell r="I200">
            <v>0.01</v>
          </cell>
        </row>
        <row r="201">
          <cell r="I201">
            <v>0.03</v>
          </cell>
        </row>
        <row r="202">
          <cell r="I202">
            <v>1.034</v>
          </cell>
        </row>
        <row r="203">
          <cell r="I203">
            <v>7.4000000000000038E-2</v>
          </cell>
        </row>
        <row r="205">
          <cell r="I205">
            <v>0.05</v>
          </cell>
        </row>
        <row r="206">
          <cell r="I206">
            <v>0.3</v>
          </cell>
        </row>
        <row r="212">
          <cell r="G212">
            <v>0</v>
          </cell>
          <cell r="I212">
            <v>0</v>
          </cell>
        </row>
        <row r="213">
          <cell r="G213">
            <v>0</v>
          </cell>
          <cell r="I213">
            <v>0</v>
          </cell>
        </row>
        <row r="214">
          <cell r="G214">
            <v>0</v>
          </cell>
          <cell r="I214">
            <v>133489012.00924118</v>
          </cell>
        </row>
        <row r="217">
          <cell r="G217">
            <v>0</v>
          </cell>
          <cell r="I217">
            <v>0.02</v>
          </cell>
        </row>
        <row r="218">
          <cell r="G218">
            <v>0</v>
          </cell>
          <cell r="I218">
            <v>0</v>
          </cell>
        </row>
        <row r="222">
          <cell r="G222">
            <v>0</v>
          </cell>
          <cell r="I222">
            <v>264357.94065164233</v>
          </cell>
        </row>
        <row r="223">
          <cell r="G223">
            <v>0</v>
          </cell>
          <cell r="I223">
            <v>10</v>
          </cell>
        </row>
        <row r="224">
          <cell r="G224">
            <v>0</v>
          </cell>
          <cell r="I224">
            <v>11404.908658139397</v>
          </cell>
        </row>
        <row r="225">
          <cell r="G225">
            <v>0</v>
          </cell>
          <cell r="I225">
            <v>99134.227744365882</v>
          </cell>
        </row>
        <row r="227">
          <cell r="G227">
            <v>0</v>
          </cell>
          <cell r="I227">
            <v>9913.422774436589</v>
          </cell>
        </row>
        <row r="228">
          <cell r="G228">
            <v>0</v>
          </cell>
          <cell r="I228">
            <v>561760.62388473994</v>
          </cell>
        </row>
        <row r="229">
          <cell r="G229">
            <v>0</v>
          </cell>
          <cell r="I229">
            <v>2423.5430898546215</v>
          </cell>
        </row>
        <row r="230">
          <cell r="G230">
            <v>0</v>
          </cell>
          <cell r="I230">
            <v>0</v>
          </cell>
        </row>
        <row r="232">
          <cell r="G232">
            <v>264357.94065164233</v>
          </cell>
          <cell r="I232">
            <v>1321789.7032582117</v>
          </cell>
        </row>
        <row r="233">
          <cell r="G233">
            <v>1140.4908658139395</v>
          </cell>
          <cell r="I233">
            <v>5702.4543290696984</v>
          </cell>
        </row>
        <row r="240">
          <cell r="G240">
            <v>1</v>
          </cell>
          <cell r="I240">
            <v>1</v>
          </cell>
        </row>
        <row r="241">
          <cell r="I241">
            <v>1</v>
          </cell>
        </row>
        <row r="243">
          <cell r="I243">
            <v>1</v>
          </cell>
        </row>
        <row r="245">
          <cell r="G245">
            <v>1</v>
          </cell>
          <cell r="I245">
            <v>1</v>
          </cell>
        </row>
        <row r="247">
          <cell r="G247">
            <v>1</v>
          </cell>
        </row>
        <row r="252">
          <cell r="G252">
            <v>0.1</v>
          </cell>
          <cell r="I252">
            <v>0.1</v>
          </cell>
        </row>
        <row r="253">
          <cell r="G253">
            <v>0</v>
          </cell>
          <cell r="I253">
            <v>0</v>
          </cell>
        </row>
        <row r="254">
          <cell r="G254" t="str">
            <v>N</v>
          </cell>
          <cell r="I254" t="str">
            <v>N</v>
          </cell>
        </row>
        <row r="256">
          <cell r="G256">
            <v>0.1</v>
          </cell>
          <cell r="I256">
            <v>5</v>
          </cell>
        </row>
        <row r="257">
          <cell r="G257">
            <v>0.01</v>
          </cell>
          <cell r="I257">
            <v>0</v>
          </cell>
        </row>
        <row r="260">
          <cell r="G260">
            <v>2.5000000000000001E-2</v>
          </cell>
          <cell r="I260">
            <v>2.5000000000000001E-2</v>
          </cell>
        </row>
        <row r="262">
          <cell r="G262">
            <v>8.5000000000000006E-2</v>
          </cell>
        </row>
        <row r="265">
          <cell r="G265">
            <v>18</v>
          </cell>
        </row>
        <row r="266">
          <cell r="G266">
            <v>18</v>
          </cell>
        </row>
        <row r="272">
          <cell r="G272">
            <v>20</v>
          </cell>
        </row>
        <row r="275">
          <cell r="G275">
            <v>0.30857919693785074</v>
          </cell>
        </row>
        <row r="277">
          <cell r="G277">
            <v>0.39600000000000002</v>
          </cell>
        </row>
        <row r="280">
          <cell r="G280">
            <v>0.10805502072978093</v>
          </cell>
        </row>
      </sheetData>
      <sheetData sheetId="2">
        <row r="3">
          <cell r="E3">
            <v>2919168.6339896349</v>
          </cell>
        </row>
        <row r="4">
          <cell r="E4">
            <v>534511.45603430911</v>
          </cell>
        </row>
        <row r="5">
          <cell r="E5">
            <v>149870.51297129702</v>
          </cell>
        </row>
        <row r="6">
          <cell r="E6">
            <v>275770.18548766617</v>
          </cell>
        </row>
        <row r="7">
          <cell r="E7">
            <v>289406.16663271922</v>
          </cell>
        </row>
        <row r="8">
          <cell r="E8">
            <v>11778.721920697353</v>
          </cell>
        </row>
        <row r="9">
          <cell r="E9">
            <v>698156.01</v>
          </cell>
        </row>
        <row r="10">
          <cell r="E10">
            <v>70289.423298000009</v>
          </cell>
        </row>
        <row r="11">
          <cell r="E11">
            <v>3829.2782391899987</v>
          </cell>
        </row>
        <row r="12">
          <cell r="E12">
            <v>22404.157699499992</v>
          </cell>
        </row>
        <row r="13">
          <cell r="E13">
            <v>14362.598591999995</v>
          </cell>
        </row>
        <row r="14">
          <cell r="E14">
            <v>50762.809398599988</v>
          </cell>
        </row>
        <row r="15">
          <cell r="E15">
            <v>6919.4810924999974</v>
          </cell>
        </row>
        <row r="16">
          <cell r="E16">
            <v>2689.2469759499991</v>
          </cell>
        </row>
        <row r="17">
          <cell r="E17">
            <v>49601.701021926223</v>
          </cell>
        </row>
        <row r="18">
          <cell r="E18">
            <v>23197.69127170799</v>
          </cell>
        </row>
        <row r="19">
          <cell r="E19">
            <v>10065.952418002196</v>
          </cell>
        </row>
        <row r="20">
          <cell r="E20">
            <v>4488.3120599999984</v>
          </cell>
        </row>
        <row r="21">
          <cell r="E21">
            <v>1265.1630468750002</v>
          </cell>
        </row>
        <row r="22">
          <cell r="E22">
            <v>17224.2911953125</v>
          </cell>
        </row>
        <row r="23">
          <cell r="E23">
            <v>18977.445703125002</v>
          </cell>
        </row>
        <row r="24">
          <cell r="E24">
            <v>4563.6238476562503</v>
          </cell>
        </row>
        <row r="25">
          <cell r="E25">
            <v>9036.8789062500018</v>
          </cell>
        </row>
        <row r="26">
          <cell r="E26">
            <v>1139088.0150000001</v>
          </cell>
        </row>
        <row r="27">
          <cell r="E27">
            <v>70098.013964843776</v>
          </cell>
        </row>
        <row r="32">
          <cell r="D32">
            <v>82.464397582599318</v>
          </cell>
        </row>
        <row r="33">
          <cell r="D33">
            <v>4.6639911596299238E-2</v>
          </cell>
        </row>
        <row r="34">
          <cell r="D34">
            <v>0.30315942537594504</v>
          </cell>
        </row>
        <row r="35">
          <cell r="D35">
            <v>8.4324324324324316</v>
          </cell>
        </row>
        <row r="36">
          <cell r="D36">
            <v>18.162162162162161</v>
          </cell>
        </row>
        <row r="37">
          <cell r="D37">
            <v>18.162162162162161</v>
          </cell>
        </row>
        <row r="38">
          <cell r="D38">
            <v>77.121621621621614</v>
          </cell>
        </row>
        <row r="42">
          <cell r="D42">
            <v>30000</v>
          </cell>
        </row>
        <row r="43">
          <cell r="D43">
            <v>100000</v>
          </cell>
        </row>
        <row r="44">
          <cell r="D44">
            <v>25000</v>
          </cell>
        </row>
        <row r="45">
          <cell r="D45">
            <v>45000</v>
          </cell>
        </row>
        <row r="47">
          <cell r="D47">
            <v>35923.830339889748</v>
          </cell>
        </row>
        <row r="48">
          <cell r="D48">
            <v>8628.3836453153599</v>
          </cell>
        </row>
        <row r="51">
          <cell r="D51">
            <v>379876.28853838821</v>
          </cell>
        </row>
        <row r="52">
          <cell r="D52">
            <v>66420.779847529688</v>
          </cell>
        </row>
        <row r="53">
          <cell r="D53">
            <v>225830.65148160115</v>
          </cell>
        </row>
        <row r="54">
          <cell r="D54">
            <v>199262.33954258906</v>
          </cell>
        </row>
      </sheetData>
      <sheetData sheetId="3"/>
      <sheetData sheetId="4"/>
      <sheetData sheetId="5"/>
      <sheetData sheetId="6"/>
      <sheetData sheetId="7"/>
      <sheetData sheetId="8"/>
      <sheetData sheetId="9">
        <row r="1">
          <cell r="A1" t="str">
            <v>Loan Amortization Schedule</v>
          </cell>
        </row>
        <row r="4">
          <cell r="B4" t="str">
            <v>Enter values</v>
          </cell>
          <cell r="F4" t="str">
            <v>Loan summary</v>
          </cell>
        </row>
        <row r="5">
          <cell r="C5" t="str">
            <v>Loan amount</v>
          </cell>
          <cell r="D5">
            <v>999695018.25074494</v>
          </cell>
          <cell r="G5" t="str">
            <v>Scheduled payment</v>
          </cell>
          <cell r="H5">
            <v>82211816.785216048</v>
          </cell>
        </row>
        <row r="6">
          <cell r="C6" t="str">
            <v>Annual interest rate</v>
          </cell>
          <cell r="D6">
            <v>4.4999999999999998E-2</v>
          </cell>
          <cell r="G6" t="str">
            <v>Scheduled number of payments</v>
          </cell>
          <cell r="H6">
            <v>18</v>
          </cell>
        </row>
        <row r="7">
          <cell r="C7" t="str">
            <v>Loan period in years</v>
          </cell>
          <cell r="D7">
            <v>18</v>
          </cell>
          <cell r="G7" t="str">
            <v>Actual number of payments</v>
          </cell>
          <cell r="H7">
            <v>18</v>
          </cell>
        </row>
        <row r="8">
          <cell r="C8" t="str">
            <v>Number of payments per year</v>
          </cell>
          <cell r="D8">
            <v>1</v>
          </cell>
          <cell r="G8" t="str">
            <v>Total early payments</v>
          </cell>
          <cell r="H8">
            <v>0</v>
          </cell>
        </row>
        <row r="9">
          <cell r="C9" t="str">
            <v>Start date of loan</v>
          </cell>
          <cell r="D9">
            <v>42005</v>
          </cell>
          <cell r="G9" t="str">
            <v>Total interest</v>
          </cell>
          <cell r="H9">
            <v>480117683.88314402</v>
          </cell>
        </row>
        <row r="10">
          <cell r="C10" t="str">
            <v>Optional extra payments</v>
          </cell>
          <cell r="D10">
            <v>0</v>
          </cell>
        </row>
        <row r="11">
          <cell r="F11">
            <v>43311126.477906555</v>
          </cell>
        </row>
        <row r="12">
          <cell r="B12" t="str">
            <v>Lender name:</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42370</v>
          </cell>
          <cell r="C18">
            <v>999695018.25074494</v>
          </cell>
          <cell r="D18">
            <v>82211816.785216048</v>
          </cell>
          <cell r="E18">
            <v>0</v>
          </cell>
          <cell r="F18">
            <v>82211816.785216048</v>
          </cell>
          <cell r="G18">
            <v>37225540.963932529</v>
          </cell>
          <cell r="H18">
            <v>44986275.821283519</v>
          </cell>
          <cell r="I18">
            <v>962469477.28681242</v>
          </cell>
          <cell r="J18">
            <v>44986275.821283519</v>
          </cell>
        </row>
        <row r="19">
          <cell r="A19">
            <v>2</v>
          </cell>
          <cell r="B19">
            <v>42736</v>
          </cell>
          <cell r="C19">
            <v>962469477.28681242</v>
          </cell>
          <cell r="D19">
            <v>82211816.785216048</v>
          </cell>
          <cell r="E19">
            <v>0</v>
          </cell>
          <cell r="F19">
            <v>82211816.785216048</v>
          </cell>
          <cell r="G19">
            <v>38900690.307309493</v>
          </cell>
          <cell r="H19">
            <v>43311126.477906555</v>
          </cell>
          <cell r="I19">
            <v>923568786.97950292</v>
          </cell>
          <cell r="J19">
            <v>88297402.299190074</v>
          </cell>
        </row>
        <row r="20">
          <cell r="A20">
            <v>3</v>
          </cell>
          <cell r="B20">
            <v>43101</v>
          </cell>
          <cell r="C20">
            <v>923568786.97950292</v>
          </cell>
          <cell r="D20">
            <v>82211816.785216048</v>
          </cell>
          <cell r="E20">
            <v>0</v>
          </cell>
          <cell r="F20">
            <v>82211816.785216048</v>
          </cell>
          <cell r="G20">
            <v>40651221.371138416</v>
          </cell>
          <cell r="H20">
            <v>41560595.414077632</v>
          </cell>
          <cell r="I20">
            <v>882917565.60836446</v>
          </cell>
          <cell r="J20">
            <v>129857997.71326771</v>
          </cell>
        </row>
        <row r="21">
          <cell r="A21">
            <v>4</v>
          </cell>
          <cell r="B21">
            <v>43466</v>
          </cell>
          <cell r="C21">
            <v>882917565.60836446</v>
          </cell>
          <cell r="D21">
            <v>82211816.785216048</v>
          </cell>
          <cell r="E21">
            <v>0</v>
          </cell>
          <cell r="F21">
            <v>82211816.785216048</v>
          </cell>
          <cell r="G21">
            <v>42480526.332839645</v>
          </cell>
          <cell r="H21">
            <v>39731290.452376403</v>
          </cell>
          <cell r="I21">
            <v>840437039.27552485</v>
          </cell>
          <cell r="J21">
            <v>169589288.16564411</v>
          </cell>
        </row>
        <row r="22">
          <cell r="A22">
            <v>5</v>
          </cell>
          <cell r="B22">
            <v>43831</v>
          </cell>
          <cell r="C22">
            <v>840437039.27552485</v>
          </cell>
          <cell r="D22">
            <v>82211816.785216048</v>
          </cell>
          <cell r="E22">
            <v>0</v>
          </cell>
          <cell r="F22">
            <v>82211816.785216048</v>
          </cell>
          <cell r="G22">
            <v>44392150.01781743</v>
          </cell>
          <cell r="H22">
            <v>37819666.767398618</v>
          </cell>
          <cell r="I22">
            <v>796044889.25770748</v>
          </cell>
          <cell r="J22">
            <v>207408954.93304273</v>
          </cell>
        </row>
        <row r="23">
          <cell r="A23">
            <v>6</v>
          </cell>
          <cell r="B23">
            <v>44197</v>
          </cell>
          <cell r="C23">
            <v>796044889.25770748</v>
          </cell>
          <cell r="D23">
            <v>82211816.785216048</v>
          </cell>
          <cell r="E23">
            <v>0</v>
          </cell>
          <cell r="F23">
            <v>82211816.785216048</v>
          </cell>
          <cell r="G23">
            <v>46389796.76861921</v>
          </cell>
          <cell r="H23">
            <v>35822020.016596839</v>
          </cell>
          <cell r="I23">
            <v>749655092.4890883</v>
          </cell>
          <cell r="J23">
            <v>243230974.94963956</v>
          </cell>
        </row>
        <row r="24">
          <cell r="A24">
            <v>7</v>
          </cell>
          <cell r="B24">
            <v>44562</v>
          </cell>
          <cell r="C24">
            <v>749655092.4890883</v>
          </cell>
          <cell r="D24">
            <v>82211816.785216048</v>
          </cell>
          <cell r="E24">
            <v>0</v>
          </cell>
          <cell r="F24">
            <v>82211816.785216048</v>
          </cell>
          <cell r="G24">
            <v>48477337.623207077</v>
          </cell>
          <cell r="H24">
            <v>33734479.162008971</v>
          </cell>
          <cell r="I24">
            <v>701177754.8658812</v>
          </cell>
          <cell r="J24">
            <v>276965454.11164856</v>
          </cell>
        </row>
        <row r="25">
          <cell r="A25">
            <v>8</v>
          </cell>
          <cell r="B25">
            <v>44927</v>
          </cell>
          <cell r="C25">
            <v>701177754.8658812</v>
          </cell>
          <cell r="D25">
            <v>82211816.785216048</v>
          </cell>
          <cell r="E25">
            <v>0</v>
          </cell>
          <cell r="F25">
            <v>82211816.785216048</v>
          </cell>
          <cell r="G25">
            <v>50658817.816251397</v>
          </cell>
          <cell r="H25">
            <v>31552998.968964651</v>
          </cell>
          <cell r="I25">
            <v>650518937.04962981</v>
          </cell>
          <cell r="J25">
            <v>308518453.0806132</v>
          </cell>
        </row>
        <row r="26">
          <cell r="A26">
            <v>9</v>
          </cell>
          <cell r="B26">
            <v>45292</v>
          </cell>
          <cell r="C26">
            <v>650518937.04962981</v>
          </cell>
          <cell r="D26">
            <v>82211816.785216048</v>
          </cell>
          <cell r="E26">
            <v>0</v>
          </cell>
          <cell r="F26">
            <v>82211816.785216048</v>
          </cell>
          <cell r="G26">
            <v>52938464.617982708</v>
          </cell>
          <cell r="H26">
            <v>29273352.16723334</v>
          </cell>
          <cell r="I26">
            <v>597580472.43164706</v>
          </cell>
          <cell r="J26">
            <v>337791805.24784654</v>
          </cell>
        </row>
        <row r="27">
          <cell r="A27">
            <v>10</v>
          </cell>
          <cell r="B27">
            <v>45658</v>
          </cell>
          <cell r="C27">
            <v>597580472.43164706</v>
          </cell>
          <cell r="D27">
            <v>82211816.785216048</v>
          </cell>
          <cell r="E27">
            <v>0</v>
          </cell>
          <cell r="F27">
            <v>82211816.785216048</v>
          </cell>
          <cell r="G27">
            <v>55320695.525791928</v>
          </cell>
          <cell r="H27">
            <v>26891121.259424116</v>
          </cell>
          <cell r="I27">
            <v>542259776.90585518</v>
          </cell>
          <cell r="J27">
            <v>364682926.50727063</v>
          </cell>
        </row>
        <row r="28">
          <cell r="A28">
            <v>11</v>
          </cell>
          <cell r="B28">
            <v>46023</v>
          </cell>
          <cell r="C28">
            <v>542259776.90585518</v>
          </cell>
          <cell r="D28">
            <v>82211816.785216048</v>
          </cell>
          <cell r="E28">
            <v>0</v>
          </cell>
          <cell r="F28">
            <v>82211816.785216048</v>
          </cell>
          <cell r="G28">
            <v>57810126.824452564</v>
          </cell>
          <cell r="H28">
            <v>24401689.960763481</v>
          </cell>
          <cell r="I28">
            <v>484449650.0814026</v>
          </cell>
          <cell r="J28">
            <v>389084616.46803409</v>
          </cell>
        </row>
        <row r="29">
          <cell r="A29">
            <v>12</v>
          </cell>
          <cell r="B29">
            <v>46388</v>
          </cell>
          <cell r="C29">
            <v>484449650.0814026</v>
          </cell>
          <cell r="D29">
            <v>82211816.785216048</v>
          </cell>
          <cell r="E29">
            <v>0</v>
          </cell>
          <cell r="F29">
            <v>82211816.785216048</v>
          </cell>
          <cell r="G29">
            <v>60411582.531552933</v>
          </cell>
          <cell r="H29">
            <v>21800234.253663115</v>
          </cell>
          <cell r="I29">
            <v>424038067.54984969</v>
          </cell>
          <cell r="J29">
            <v>410884850.72169721</v>
          </cell>
        </row>
        <row r="30">
          <cell r="A30">
            <v>13</v>
          </cell>
          <cell r="B30">
            <v>46753</v>
          </cell>
          <cell r="C30">
            <v>424038067.54984969</v>
          </cell>
          <cell r="D30">
            <v>82211816.785216048</v>
          </cell>
          <cell r="E30">
            <v>0</v>
          </cell>
          <cell r="F30">
            <v>82211816.785216048</v>
          </cell>
          <cell r="G30">
            <v>63130103.745472819</v>
          </cell>
          <cell r="H30">
            <v>19081713.039743233</v>
          </cell>
          <cell r="I30">
            <v>360907963.80437684</v>
          </cell>
          <cell r="J30">
            <v>429966563.76144046</v>
          </cell>
        </row>
        <row r="31">
          <cell r="A31">
            <v>14</v>
          </cell>
          <cell r="B31">
            <v>47119</v>
          </cell>
          <cell r="C31">
            <v>360907963.80437684</v>
          </cell>
          <cell r="D31">
            <v>82211816.785216048</v>
          </cell>
          <cell r="E31">
            <v>0</v>
          </cell>
          <cell r="F31">
            <v>82211816.785216048</v>
          </cell>
          <cell r="G31">
            <v>65970958.414019093</v>
          </cell>
          <cell r="H31">
            <v>16240858.371196957</v>
          </cell>
          <cell r="I31">
            <v>294937005.39035773</v>
          </cell>
          <cell r="J31">
            <v>446207422.13263744</v>
          </cell>
        </row>
        <row r="32">
          <cell r="A32">
            <v>15</v>
          </cell>
          <cell r="B32">
            <v>47484</v>
          </cell>
          <cell r="C32">
            <v>294937005.39035773</v>
          </cell>
          <cell r="D32">
            <v>82211816.785216048</v>
          </cell>
          <cell r="E32">
            <v>0</v>
          </cell>
          <cell r="F32">
            <v>82211816.785216048</v>
          </cell>
          <cell r="G32">
            <v>68939651.542649955</v>
          </cell>
          <cell r="H32">
            <v>13272165.242566098</v>
          </cell>
          <cell r="I32">
            <v>225997353.84770778</v>
          </cell>
          <cell r="J32">
            <v>459479587.37520355</v>
          </cell>
        </row>
        <row r="33">
          <cell r="A33">
            <v>16</v>
          </cell>
          <cell r="B33">
            <v>47849</v>
          </cell>
          <cell r="C33">
            <v>225997353.84770778</v>
          </cell>
          <cell r="D33">
            <v>82211816.785216048</v>
          </cell>
          <cell r="E33">
            <v>0</v>
          </cell>
          <cell r="F33">
            <v>82211816.785216048</v>
          </cell>
          <cell r="G33">
            <v>72041935.862069204</v>
          </cell>
          <cell r="H33">
            <v>10169880.923146849</v>
          </cell>
          <cell r="I33">
            <v>153955417.98563856</v>
          </cell>
          <cell r="J33">
            <v>469649468.29835039</v>
          </cell>
        </row>
        <row r="34">
          <cell r="A34">
            <v>17</v>
          </cell>
          <cell r="B34">
            <v>48214</v>
          </cell>
          <cell r="C34">
            <v>153955417.98563856</v>
          </cell>
          <cell r="D34">
            <v>82211816.785216048</v>
          </cell>
          <cell r="E34">
            <v>0</v>
          </cell>
          <cell r="F34">
            <v>82211816.785216048</v>
          </cell>
          <cell r="G34">
            <v>75283822.975862309</v>
          </cell>
          <cell r="H34">
            <v>6927993.8093537353</v>
          </cell>
          <cell r="I34">
            <v>78671595.00977625</v>
          </cell>
          <cell r="J34">
            <v>476577462.1077041</v>
          </cell>
        </row>
        <row r="35">
          <cell r="A35">
            <v>18</v>
          </cell>
          <cell r="B35">
            <v>48580</v>
          </cell>
          <cell r="C35">
            <v>78671595.00977625</v>
          </cell>
          <cell r="D35">
            <v>82211816.785216048</v>
          </cell>
          <cell r="E35">
            <v>0</v>
          </cell>
          <cell r="F35">
            <v>78671595.00977625</v>
          </cell>
          <cell r="G35">
            <v>78671595.00977625</v>
          </cell>
          <cell r="H35">
            <v>3540221.7754399311</v>
          </cell>
          <cell r="I35">
            <v>0</v>
          </cell>
          <cell r="J35">
            <v>480117683.88314402</v>
          </cell>
        </row>
        <row r="36">
          <cell r="A36">
            <v>19</v>
          </cell>
          <cell r="B36">
            <v>48945</v>
          </cell>
          <cell r="C36">
            <v>0</v>
          </cell>
          <cell r="D36">
            <v>82211816.785216048</v>
          </cell>
          <cell r="E36">
            <v>0</v>
          </cell>
          <cell r="F36">
            <v>0</v>
          </cell>
          <cell r="G36">
            <v>0</v>
          </cell>
          <cell r="H36">
            <v>0</v>
          </cell>
          <cell r="I36">
            <v>0</v>
          </cell>
          <cell r="J36">
            <v>480117683.88314402</v>
          </cell>
        </row>
        <row r="37">
          <cell r="A37">
            <v>20</v>
          </cell>
          <cell r="B37">
            <v>49310</v>
          </cell>
          <cell r="C37">
            <v>0</v>
          </cell>
          <cell r="D37">
            <v>82211816.785216048</v>
          </cell>
          <cell r="E37">
            <v>0</v>
          </cell>
          <cell r="F37">
            <v>0</v>
          </cell>
          <cell r="G37">
            <v>0</v>
          </cell>
          <cell r="H37">
            <v>0</v>
          </cell>
          <cell r="I37">
            <v>0</v>
          </cell>
          <cell r="J37">
            <v>480117683.88314402</v>
          </cell>
        </row>
        <row r="38">
          <cell r="A38">
            <v>21</v>
          </cell>
          <cell r="B38">
            <v>49675</v>
          </cell>
          <cell r="C38">
            <v>0</v>
          </cell>
          <cell r="D38">
            <v>82211816.785216048</v>
          </cell>
          <cell r="E38">
            <v>0</v>
          </cell>
          <cell r="F38">
            <v>0</v>
          </cell>
          <cell r="G38">
            <v>0</v>
          </cell>
          <cell r="H38">
            <v>0</v>
          </cell>
          <cell r="I38">
            <v>0</v>
          </cell>
          <cell r="J38">
            <v>480117683.88314402</v>
          </cell>
        </row>
        <row r="39">
          <cell r="A39">
            <v>22</v>
          </cell>
          <cell r="B39">
            <v>50041</v>
          </cell>
          <cell r="C39">
            <v>0</v>
          </cell>
          <cell r="D39">
            <v>82211816.785216048</v>
          </cell>
          <cell r="E39">
            <v>0</v>
          </cell>
          <cell r="F39">
            <v>0</v>
          </cell>
          <cell r="G39">
            <v>0</v>
          </cell>
          <cell r="H39">
            <v>0</v>
          </cell>
          <cell r="I39">
            <v>0</v>
          </cell>
          <cell r="J39">
            <v>480117683.88314402</v>
          </cell>
        </row>
        <row r="40">
          <cell r="A40">
            <v>23</v>
          </cell>
          <cell r="B40">
            <v>50406</v>
          </cell>
          <cell r="C40">
            <v>0</v>
          </cell>
          <cell r="D40">
            <v>82211816.785216048</v>
          </cell>
          <cell r="E40">
            <v>0</v>
          </cell>
          <cell r="F40">
            <v>0</v>
          </cell>
          <cell r="G40">
            <v>0</v>
          </cell>
          <cell r="H40">
            <v>0</v>
          </cell>
          <cell r="I40">
            <v>0</v>
          </cell>
          <cell r="J40">
            <v>480117683.88314402</v>
          </cell>
        </row>
        <row r="41">
          <cell r="A41">
            <v>24</v>
          </cell>
          <cell r="B41">
            <v>50771</v>
          </cell>
          <cell r="C41">
            <v>0</v>
          </cell>
          <cell r="D41">
            <v>82211816.785216048</v>
          </cell>
          <cell r="E41">
            <v>0</v>
          </cell>
          <cell r="F41">
            <v>0</v>
          </cell>
          <cell r="G41">
            <v>0</v>
          </cell>
          <cell r="H41">
            <v>0</v>
          </cell>
          <cell r="I41">
            <v>0</v>
          </cell>
          <cell r="J41">
            <v>480117683.88314402</v>
          </cell>
        </row>
        <row r="42">
          <cell r="A42">
            <v>25</v>
          </cell>
          <cell r="B42">
            <v>51136</v>
          </cell>
          <cell r="C42">
            <v>0</v>
          </cell>
          <cell r="D42">
            <v>82211816.785216048</v>
          </cell>
          <cell r="E42">
            <v>0</v>
          </cell>
          <cell r="F42">
            <v>0</v>
          </cell>
          <cell r="G42">
            <v>0</v>
          </cell>
          <cell r="H42">
            <v>0</v>
          </cell>
          <cell r="I42">
            <v>0</v>
          </cell>
          <cell r="J42">
            <v>480117683.88314402</v>
          </cell>
        </row>
        <row r="43">
          <cell r="A43">
            <v>26</v>
          </cell>
          <cell r="B43">
            <v>51502</v>
          </cell>
          <cell r="C43">
            <v>0</v>
          </cell>
          <cell r="D43">
            <v>82211816.785216048</v>
          </cell>
          <cell r="E43">
            <v>0</v>
          </cell>
          <cell r="F43">
            <v>0</v>
          </cell>
          <cell r="G43">
            <v>0</v>
          </cell>
          <cell r="H43">
            <v>0</v>
          </cell>
          <cell r="I43">
            <v>0</v>
          </cell>
          <cell r="J43">
            <v>480117683.88314402</v>
          </cell>
        </row>
        <row r="44">
          <cell r="A44">
            <v>27</v>
          </cell>
          <cell r="B44">
            <v>51867</v>
          </cell>
          <cell r="C44">
            <v>0</v>
          </cell>
          <cell r="D44">
            <v>82211816.785216048</v>
          </cell>
          <cell r="E44">
            <v>0</v>
          </cell>
          <cell r="F44">
            <v>0</v>
          </cell>
          <cell r="G44">
            <v>0</v>
          </cell>
          <cell r="H44">
            <v>0</v>
          </cell>
          <cell r="I44">
            <v>0</v>
          </cell>
          <cell r="J44">
            <v>480117683.88314402</v>
          </cell>
        </row>
        <row r="45">
          <cell r="A45">
            <v>28</v>
          </cell>
          <cell r="B45">
            <v>52232</v>
          </cell>
          <cell r="C45">
            <v>0</v>
          </cell>
          <cell r="D45">
            <v>82211816.785216048</v>
          </cell>
          <cell r="E45">
            <v>0</v>
          </cell>
          <cell r="F45">
            <v>0</v>
          </cell>
          <cell r="G45">
            <v>0</v>
          </cell>
          <cell r="H45">
            <v>0</v>
          </cell>
          <cell r="I45">
            <v>0</v>
          </cell>
          <cell r="J45">
            <v>480117683.88314402</v>
          </cell>
        </row>
        <row r="46">
          <cell r="A46">
            <v>29</v>
          </cell>
          <cell r="B46">
            <v>52597</v>
          </cell>
          <cell r="C46">
            <v>0</v>
          </cell>
          <cell r="D46">
            <v>82211816.785216048</v>
          </cell>
          <cell r="E46">
            <v>0</v>
          </cell>
          <cell r="F46">
            <v>0</v>
          </cell>
          <cell r="G46">
            <v>0</v>
          </cell>
          <cell r="H46">
            <v>0</v>
          </cell>
          <cell r="I46">
            <v>0</v>
          </cell>
          <cell r="J46">
            <v>480117683.88314402</v>
          </cell>
        </row>
        <row r="47">
          <cell r="A47">
            <v>30</v>
          </cell>
          <cell r="B47">
            <v>52963</v>
          </cell>
          <cell r="C47">
            <v>0</v>
          </cell>
          <cell r="D47">
            <v>82211816.785216048</v>
          </cell>
          <cell r="E47">
            <v>0</v>
          </cell>
          <cell r="F47">
            <v>0</v>
          </cell>
          <cell r="G47">
            <v>0</v>
          </cell>
          <cell r="H47">
            <v>0</v>
          </cell>
          <cell r="I47">
            <v>0</v>
          </cell>
          <cell r="J47">
            <v>480117683.88314402</v>
          </cell>
        </row>
        <row r="48">
          <cell r="A48">
            <v>31</v>
          </cell>
          <cell r="B48">
            <v>53328</v>
          </cell>
          <cell r="C48">
            <v>0</v>
          </cell>
          <cell r="D48">
            <v>82211816.785216048</v>
          </cell>
          <cell r="E48">
            <v>0</v>
          </cell>
          <cell r="F48">
            <v>0</v>
          </cell>
          <cell r="G48">
            <v>0</v>
          </cell>
          <cell r="H48">
            <v>0</v>
          </cell>
          <cell r="I48">
            <v>0</v>
          </cell>
          <cell r="J48">
            <v>480117683.88314402</v>
          </cell>
        </row>
        <row r="49">
          <cell r="A49">
            <v>32</v>
          </cell>
          <cell r="B49">
            <v>53693</v>
          </cell>
          <cell r="C49">
            <v>0</v>
          </cell>
          <cell r="D49">
            <v>82211816.785216048</v>
          </cell>
          <cell r="E49">
            <v>0</v>
          </cell>
          <cell r="F49">
            <v>0</v>
          </cell>
          <cell r="G49">
            <v>0</v>
          </cell>
          <cell r="H49">
            <v>0</v>
          </cell>
          <cell r="I49">
            <v>0</v>
          </cell>
          <cell r="J49">
            <v>480117683.88314402</v>
          </cell>
        </row>
        <row r="50">
          <cell r="A50">
            <v>33</v>
          </cell>
          <cell r="B50">
            <v>54058</v>
          </cell>
          <cell r="C50">
            <v>0</v>
          </cell>
          <cell r="D50">
            <v>82211816.785216048</v>
          </cell>
          <cell r="E50">
            <v>0</v>
          </cell>
          <cell r="F50">
            <v>0</v>
          </cell>
          <cell r="G50">
            <v>0</v>
          </cell>
          <cell r="H50">
            <v>0</v>
          </cell>
          <cell r="I50">
            <v>0</v>
          </cell>
          <cell r="J50">
            <v>480117683.88314402</v>
          </cell>
        </row>
        <row r="51">
          <cell r="A51">
            <v>34</v>
          </cell>
          <cell r="B51">
            <v>54424</v>
          </cell>
          <cell r="C51">
            <v>0</v>
          </cell>
          <cell r="D51">
            <v>82211816.785216048</v>
          </cell>
          <cell r="E51">
            <v>0</v>
          </cell>
          <cell r="F51">
            <v>0</v>
          </cell>
          <cell r="G51">
            <v>0</v>
          </cell>
          <cell r="H51">
            <v>0</v>
          </cell>
          <cell r="I51">
            <v>0</v>
          </cell>
          <cell r="J51">
            <v>480117683.88314402</v>
          </cell>
        </row>
        <row r="52">
          <cell r="A52">
            <v>35</v>
          </cell>
          <cell r="B52">
            <v>54789</v>
          </cell>
          <cell r="C52">
            <v>0</v>
          </cell>
          <cell r="D52">
            <v>82211816.785216048</v>
          </cell>
          <cell r="E52">
            <v>0</v>
          </cell>
          <cell r="F52">
            <v>0</v>
          </cell>
          <cell r="G52">
            <v>0</v>
          </cell>
          <cell r="H52">
            <v>0</v>
          </cell>
          <cell r="I52">
            <v>0</v>
          </cell>
          <cell r="J52">
            <v>480117683.88314402</v>
          </cell>
        </row>
        <row r="53">
          <cell r="A53">
            <v>36</v>
          </cell>
          <cell r="B53">
            <v>55154</v>
          </cell>
          <cell r="C53">
            <v>0</v>
          </cell>
          <cell r="D53">
            <v>82211816.785216048</v>
          </cell>
          <cell r="E53">
            <v>0</v>
          </cell>
          <cell r="F53">
            <v>0</v>
          </cell>
          <cell r="G53">
            <v>0</v>
          </cell>
          <cell r="H53">
            <v>0</v>
          </cell>
          <cell r="I53">
            <v>0</v>
          </cell>
          <cell r="J53">
            <v>480117683.88314402</v>
          </cell>
        </row>
        <row r="54">
          <cell r="A54">
            <v>37</v>
          </cell>
          <cell r="B54">
            <v>55519</v>
          </cell>
          <cell r="C54">
            <v>0</v>
          </cell>
          <cell r="D54">
            <v>82211816.785216048</v>
          </cell>
          <cell r="E54">
            <v>0</v>
          </cell>
          <cell r="F54">
            <v>0</v>
          </cell>
          <cell r="G54">
            <v>0</v>
          </cell>
          <cell r="H54">
            <v>0</v>
          </cell>
          <cell r="I54">
            <v>0</v>
          </cell>
          <cell r="J54">
            <v>480117683.88314402</v>
          </cell>
        </row>
        <row r="55">
          <cell r="A55">
            <v>38</v>
          </cell>
          <cell r="B55">
            <v>55885</v>
          </cell>
          <cell r="C55">
            <v>0</v>
          </cell>
          <cell r="D55">
            <v>82211816.785216048</v>
          </cell>
          <cell r="E55">
            <v>0</v>
          </cell>
          <cell r="F55">
            <v>0</v>
          </cell>
          <cell r="G55">
            <v>0</v>
          </cell>
          <cell r="H55">
            <v>0</v>
          </cell>
          <cell r="I55">
            <v>0</v>
          </cell>
          <cell r="J55">
            <v>480117683.88314402</v>
          </cell>
        </row>
        <row r="56">
          <cell r="A56">
            <v>39</v>
          </cell>
          <cell r="B56">
            <v>56250</v>
          </cell>
          <cell r="C56">
            <v>0</v>
          </cell>
          <cell r="D56">
            <v>82211816.785216048</v>
          </cell>
          <cell r="E56">
            <v>0</v>
          </cell>
          <cell r="F56">
            <v>0</v>
          </cell>
          <cell r="G56">
            <v>0</v>
          </cell>
          <cell r="H56">
            <v>0</v>
          </cell>
          <cell r="I56">
            <v>0</v>
          </cell>
          <cell r="J56">
            <v>480117683.88314402</v>
          </cell>
        </row>
        <row r="57">
          <cell r="A57">
            <v>40</v>
          </cell>
          <cell r="B57">
            <v>56615</v>
          </cell>
          <cell r="C57">
            <v>0</v>
          </cell>
          <cell r="D57">
            <v>82211816.785216048</v>
          </cell>
          <cell r="E57">
            <v>0</v>
          </cell>
          <cell r="F57">
            <v>0</v>
          </cell>
          <cell r="G57">
            <v>0</v>
          </cell>
          <cell r="H57">
            <v>0</v>
          </cell>
          <cell r="I57">
            <v>0</v>
          </cell>
          <cell r="J57">
            <v>480117683.88314402</v>
          </cell>
        </row>
        <row r="58">
          <cell r="A58">
            <v>41</v>
          </cell>
          <cell r="B58">
            <v>56980</v>
          </cell>
          <cell r="C58">
            <v>0</v>
          </cell>
          <cell r="D58">
            <v>82211816.785216048</v>
          </cell>
          <cell r="E58">
            <v>0</v>
          </cell>
          <cell r="F58">
            <v>0</v>
          </cell>
          <cell r="G58">
            <v>0</v>
          </cell>
          <cell r="H58">
            <v>0</v>
          </cell>
          <cell r="I58">
            <v>0</v>
          </cell>
          <cell r="J58">
            <v>480117683.88314402</v>
          </cell>
        </row>
        <row r="59">
          <cell r="A59">
            <v>42</v>
          </cell>
          <cell r="B59">
            <v>57346</v>
          </cell>
          <cell r="C59">
            <v>0</v>
          </cell>
          <cell r="D59">
            <v>82211816.785216048</v>
          </cell>
          <cell r="E59">
            <v>0</v>
          </cell>
          <cell r="F59">
            <v>0</v>
          </cell>
          <cell r="G59">
            <v>0</v>
          </cell>
          <cell r="H59">
            <v>0</v>
          </cell>
          <cell r="I59">
            <v>0</v>
          </cell>
          <cell r="J59">
            <v>480117683.88314402</v>
          </cell>
        </row>
        <row r="60">
          <cell r="A60">
            <v>43</v>
          </cell>
          <cell r="B60">
            <v>57711</v>
          </cell>
          <cell r="C60">
            <v>0</v>
          </cell>
          <cell r="D60">
            <v>82211816.785216048</v>
          </cell>
          <cell r="E60">
            <v>0</v>
          </cell>
          <cell r="F60">
            <v>0</v>
          </cell>
          <cell r="G60">
            <v>0</v>
          </cell>
          <cell r="H60">
            <v>0</v>
          </cell>
          <cell r="I60">
            <v>0</v>
          </cell>
          <cell r="J60">
            <v>480117683.88314402</v>
          </cell>
        </row>
        <row r="61">
          <cell r="A61">
            <v>44</v>
          </cell>
          <cell r="B61">
            <v>58076</v>
          </cell>
          <cell r="C61">
            <v>0</v>
          </cell>
          <cell r="D61">
            <v>82211816.785216048</v>
          </cell>
          <cell r="E61">
            <v>0</v>
          </cell>
          <cell r="F61">
            <v>0</v>
          </cell>
          <cell r="G61">
            <v>0</v>
          </cell>
          <cell r="H61">
            <v>0</v>
          </cell>
          <cell r="I61">
            <v>0</v>
          </cell>
          <cell r="J61">
            <v>480117683.88314402</v>
          </cell>
        </row>
        <row r="62">
          <cell r="A62">
            <v>45</v>
          </cell>
          <cell r="B62">
            <v>58441</v>
          </cell>
          <cell r="C62">
            <v>0</v>
          </cell>
          <cell r="D62">
            <v>82211816.785216048</v>
          </cell>
          <cell r="E62">
            <v>0</v>
          </cell>
          <cell r="F62">
            <v>0</v>
          </cell>
          <cell r="G62">
            <v>0</v>
          </cell>
          <cell r="H62">
            <v>0</v>
          </cell>
          <cell r="I62">
            <v>0</v>
          </cell>
          <cell r="J62">
            <v>480117683.88314402</v>
          </cell>
        </row>
        <row r="63">
          <cell r="A63">
            <v>46</v>
          </cell>
          <cell r="B63">
            <v>58807</v>
          </cell>
          <cell r="C63">
            <v>0</v>
          </cell>
          <cell r="D63">
            <v>82211816.785216048</v>
          </cell>
          <cell r="E63">
            <v>0</v>
          </cell>
          <cell r="F63">
            <v>0</v>
          </cell>
          <cell r="G63">
            <v>0</v>
          </cell>
          <cell r="H63">
            <v>0</v>
          </cell>
          <cell r="I63">
            <v>0</v>
          </cell>
          <cell r="J63">
            <v>480117683.88314402</v>
          </cell>
        </row>
        <row r="64">
          <cell r="A64">
            <v>47</v>
          </cell>
          <cell r="B64">
            <v>59172</v>
          </cell>
          <cell r="C64">
            <v>0</v>
          </cell>
          <cell r="D64">
            <v>82211816.785216048</v>
          </cell>
          <cell r="E64">
            <v>0</v>
          </cell>
          <cell r="F64">
            <v>0</v>
          </cell>
          <cell r="G64">
            <v>0</v>
          </cell>
          <cell r="H64">
            <v>0</v>
          </cell>
          <cell r="I64">
            <v>0</v>
          </cell>
          <cell r="J64">
            <v>480117683.88314402</v>
          </cell>
        </row>
        <row r="65">
          <cell r="A65">
            <v>48</v>
          </cell>
          <cell r="B65">
            <v>59537</v>
          </cell>
          <cell r="C65">
            <v>0</v>
          </cell>
          <cell r="D65">
            <v>82211816.785216048</v>
          </cell>
          <cell r="E65">
            <v>0</v>
          </cell>
          <cell r="F65">
            <v>0</v>
          </cell>
          <cell r="G65">
            <v>0</v>
          </cell>
          <cell r="H65">
            <v>0</v>
          </cell>
          <cell r="I65">
            <v>0</v>
          </cell>
          <cell r="J65">
            <v>480117683.88314402</v>
          </cell>
        </row>
        <row r="66">
          <cell r="A66">
            <v>49</v>
          </cell>
          <cell r="B66">
            <v>59902</v>
          </cell>
          <cell r="C66">
            <v>0</v>
          </cell>
          <cell r="D66">
            <v>82211816.785216048</v>
          </cell>
          <cell r="E66">
            <v>0</v>
          </cell>
          <cell r="F66">
            <v>0</v>
          </cell>
          <cell r="G66">
            <v>0</v>
          </cell>
          <cell r="H66">
            <v>0</v>
          </cell>
          <cell r="I66">
            <v>0</v>
          </cell>
          <cell r="J66">
            <v>480117683.88314402</v>
          </cell>
        </row>
        <row r="67">
          <cell r="A67">
            <v>50</v>
          </cell>
          <cell r="B67">
            <v>60268</v>
          </cell>
          <cell r="C67">
            <v>0</v>
          </cell>
          <cell r="D67">
            <v>82211816.785216048</v>
          </cell>
          <cell r="E67">
            <v>0</v>
          </cell>
          <cell r="F67">
            <v>0</v>
          </cell>
          <cell r="G67">
            <v>0</v>
          </cell>
          <cell r="H67">
            <v>0</v>
          </cell>
          <cell r="I67">
            <v>0</v>
          </cell>
          <cell r="J67">
            <v>480117683.88314402</v>
          </cell>
        </row>
        <row r="68">
          <cell r="A68">
            <v>51</v>
          </cell>
          <cell r="B68">
            <v>60633</v>
          </cell>
          <cell r="C68">
            <v>0</v>
          </cell>
          <cell r="D68">
            <v>82211816.785216048</v>
          </cell>
          <cell r="E68">
            <v>0</v>
          </cell>
          <cell r="F68">
            <v>0</v>
          </cell>
          <cell r="G68">
            <v>0</v>
          </cell>
          <cell r="H68">
            <v>0</v>
          </cell>
          <cell r="I68">
            <v>0</v>
          </cell>
          <cell r="J68">
            <v>480117683.88314402</v>
          </cell>
        </row>
        <row r="69">
          <cell r="A69">
            <v>52</v>
          </cell>
          <cell r="B69">
            <v>60998</v>
          </cell>
          <cell r="C69">
            <v>0</v>
          </cell>
          <cell r="D69">
            <v>82211816.785216048</v>
          </cell>
          <cell r="E69">
            <v>0</v>
          </cell>
          <cell r="F69">
            <v>0</v>
          </cell>
          <cell r="G69">
            <v>0</v>
          </cell>
          <cell r="H69">
            <v>0</v>
          </cell>
          <cell r="I69">
            <v>0</v>
          </cell>
          <cell r="J69">
            <v>480117683.88314402</v>
          </cell>
        </row>
        <row r="70">
          <cell r="A70">
            <v>53</v>
          </cell>
          <cell r="B70">
            <v>61363</v>
          </cell>
          <cell r="C70">
            <v>0</v>
          </cell>
          <cell r="D70">
            <v>82211816.785216048</v>
          </cell>
          <cell r="E70">
            <v>0</v>
          </cell>
          <cell r="F70">
            <v>0</v>
          </cell>
          <cell r="G70">
            <v>0</v>
          </cell>
          <cell r="H70">
            <v>0</v>
          </cell>
          <cell r="I70">
            <v>0</v>
          </cell>
          <cell r="J70">
            <v>480117683.88314402</v>
          </cell>
        </row>
        <row r="71">
          <cell r="A71">
            <v>54</v>
          </cell>
          <cell r="B71">
            <v>61729</v>
          </cell>
          <cell r="C71">
            <v>0</v>
          </cell>
          <cell r="D71">
            <v>82211816.785216048</v>
          </cell>
          <cell r="E71">
            <v>0</v>
          </cell>
          <cell r="F71">
            <v>0</v>
          </cell>
          <cell r="G71">
            <v>0</v>
          </cell>
          <cell r="H71">
            <v>0</v>
          </cell>
          <cell r="I71">
            <v>0</v>
          </cell>
          <cell r="J71">
            <v>480117683.88314402</v>
          </cell>
        </row>
        <row r="72">
          <cell r="A72">
            <v>55</v>
          </cell>
          <cell r="B72">
            <v>62094</v>
          </cell>
          <cell r="C72">
            <v>0</v>
          </cell>
          <cell r="D72">
            <v>82211816.785216048</v>
          </cell>
          <cell r="E72">
            <v>0</v>
          </cell>
          <cell r="F72">
            <v>0</v>
          </cell>
          <cell r="G72">
            <v>0</v>
          </cell>
          <cell r="H72">
            <v>0</v>
          </cell>
          <cell r="I72">
            <v>0</v>
          </cell>
          <cell r="J72">
            <v>480117683.88314402</v>
          </cell>
        </row>
        <row r="73">
          <cell r="A73">
            <v>56</v>
          </cell>
          <cell r="B73">
            <v>62459</v>
          </cell>
          <cell r="C73">
            <v>0</v>
          </cell>
          <cell r="D73">
            <v>82211816.785216048</v>
          </cell>
          <cell r="E73">
            <v>0</v>
          </cell>
          <cell r="F73">
            <v>0</v>
          </cell>
          <cell r="G73">
            <v>0</v>
          </cell>
          <cell r="H73">
            <v>0</v>
          </cell>
          <cell r="I73">
            <v>0</v>
          </cell>
          <cell r="J73">
            <v>480117683.88314402</v>
          </cell>
        </row>
        <row r="74">
          <cell r="A74">
            <v>57</v>
          </cell>
          <cell r="B74">
            <v>62824</v>
          </cell>
          <cell r="C74">
            <v>0</v>
          </cell>
          <cell r="D74">
            <v>82211816.785216048</v>
          </cell>
          <cell r="E74">
            <v>0</v>
          </cell>
          <cell r="F74">
            <v>0</v>
          </cell>
          <cell r="G74">
            <v>0</v>
          </cell>
          <cell r="H74">
            <v>0</v>
          </cell>
          <cell r="I74">
            <v>0</v>
          </cell>
          <cell r="J74">
            <v>480117683.88314402</v>
          </cell>
        </row>
        <row r="75">
          <cell r="A75">
            <v>58</v>
          </cell>
          <cell r="B75">
            <v>63190</v>
          </cell>
          <cell r="C75">
            <v>0</v>
          </cell>
          <cell r="D75">
            <v>82211816.785216048</v>
          </cell>
          <cell r="E75">
            <v>0</v>
          </cell>
          <cell r="F75">
            <v>0</v>
          </cell>
          <cell r="G75">
            <v>0</v>
          </cell>
          <cell r="H75">
            <v>0</v>
          </cell>
          <cell r="I75">
            <v>0</v>
          </cell>
          <cell r="J75">
            <v>480117683.88314402</v>
          </cell>
        </row>
        <row r="76">
          <cell r="A76">
            <v>59</v>
          </cell>
          <cell r="B76">
            <v>63555</v>
          </cell>
          <cell r="C76">
            <v>0</v>
          </cell>
          <cell r="D76">
            <v>82211816.785216048</v>
          </cell>
          <cell r="E76">
            <v>0</v>
          </cell>
          <cell r="F76">
            <v>0</v>
          </cell>
          <cell r="G76">
            <v>0</v>
          </cell>
          <cell r="H76">
            <v>0</v>
          </cell>
          <cell r="I76">
            <v>0</v>
          </cell>
          <cell r="J76">
            <v>480117683.88314402</v>
          </cell>
        </row>
        <row r="77">
          <cell r="A77">
            <v>60</v>
          </cell>
          <cell r="B77">
            <v>63920</v>
          </cell>
          <cell r="C77">
            <v>0</v>
          </cell>
          <cell r="D77">
            <v>82211816.785216048</v>
          </cell>
          <cell r="E77">
            <v>0</v>
          </cell>
          <cell r="F77">
            <v>0</v>
          </cell>
          <cell r="G77">
            <v>0</v>
          </cell>
          <cell r="H77">
            <v>0</v>
          </cell>
          <cell r="I77">
            <v>0</v>
          </cell>
          <cell r="J77">
            <v>480117683.88314402</v>
          </cell>
        </row>
        <row r="78">
          <cell r="A78">
            <v>61</v>
          </cell>
          <cell r="B78">
            <v>64285</v>
          </cell>
          <cell r="C78">
            <v>0</v>
          </cell>
          <cell r="D78">
            <v>82211816.785216048</v>
          </cell>
          <cell r="E78">
            <v>0</v>
          </cell>
          <cell r="F78">
            <v>0</v>
          </cell>
          <cell r="G78">
            <v>0</v>
          </cell>
          <cell r="H78">
            <v>0</v>
          </cell>
          <cell r="I78">
            <v>0</v>
          </cell>
          <cell r="J78">
            <v>480117683.88314402</v>
          </cell>
        </row>
        <row r="79">
          <cell r="A79">
            <v>62</v>
          </cell>
          <cell r="B79">
            <v>64651</v>
          </cell>
          <cell r="C79">
            <v>0</v>
          </cell>
          <cell r="D79">
            <v>82211816.785216048</v>
          </cell>
          <cell r="E79">
            <v>0</v>
          </cell>
          <cell r="F79">
            <v>0</v>
          </cell>
          <cell r="G79">
            <v>0</v>
          </cell>
          <cell r="H79">
            <v>0</v>
          </cell>
          <cell r="I79">
            <v>0</v>
          </cell>
          <cell r="J79">
            <v>480117683.88314402</v>
          </cell>
        </row>
        <row r="80">
          <cell r="A80">
            <v>63</v>
          </cell>
          <cell r="B80">
            <v>65016</v>
          </cell>
          <cell r="C80">
            <v>0</v>
          </cell>
          <cell r="D80">
            <v>82211816.785216048</v>
          </cell>
          <cell r="E80">
            <v>0</v>
          </cell>
          <cell r="F80">
            <v>0</v>
          </cell>
          <cell r="G80">
            <v>0</v>
          </cell>
          <cell r="H80">
            <v>0</v>
          </cell>
          <cell r="I80">
            <v>0</v>
          </cell>
          <cell r="J80">
            <v>480117683.88314402</v>
          </cell>
        </row>
        <row r="81">
          <cell r="A81">
            <v>64</v>
          </cell>
          <cell r="B81">
            <v>65381</v>
          </cell>
          <cell r="C81">
            <v>0</v>
          </cell>
          <cell r="D81">
            <v>82211816.785216048</v>
          </cell>
          <cell r="E81">
            <v>0</v>
          </cell>
          <cell r="F81">
            <v>0</v>
          </cell>
          <cell r="G81">
            <v>0</v>
          </cell>
          <cell r="H81">
            <v>0</v>
          </cell>
          <cell r="I81">
            <v>0</v>
          </cell>
          <cell r="J81">
            <v>480117683.88314402</v>
          </cell>
        </row>
        <row r="82">
          <cell r="A82">
            <v>65</v>
          </cell>
          <cell r="B82">
            <v>65746</v>
          </cell>
          <cell r="C82">
            <v>0</v>
          </cell>
          <cell r="D82">
            <v>82211816.785216048</v>
          </cell>
          <cell r="E82">
            <v>0</v>
          </cell>
          <cell r="F82">
            <v>0</v>
          </cell>
          <cell r="G82">
            <v>0</v>
          </cell>
          <cell r="H82">
            <v>0</v>
          </cell>
          <cell r="I82">
            <v>0</v>
          </cell>
          <cell r="J82">
            <v>480117683.88314402</v>
          </cell>
        </row>
        <row r="83">
          <cell r="A83">
            <v>66</v>
          </cell>
          <cell r="B83">
            <v>66112</v>
          </cell>
          <cell r="C83">
            <v>0</v>
          </cell>
          <cell r="D83">
            <v>82211816.785216048</v>
          </cell>
          <cell r="E83">
            <v>0</v>
          </cell>
          <cell r="F83">
            <v>0</v>
          </cell>
          <cell r="G83">
            <v>0</v>
          </cell>
          <cell r="H83">
            <v>0</v>
          </cell>
          <cell r="I83">
            <v>0</v>
          </cell>
          <cell r="J83">
            <v>480117683.88314402</v>
          </cell>
        </row>
        <row r="84">
          <cell r="A84">
            <v>67</v>
          </cell>
          <cell r="B84">
            <v>66477</v>
          </cell>
          <cell r="C84">
            <v>0</v>
          </cell>
          <cell r="D84">
            <v>82211816.785216048</v>
          </cell>
          <cell r="E84">
            <v>0</v>
          </cell>
          <cell r="F84">
            <v>0</v>
          </cell>
          <cell r="G84">
            <v>0</v>
          </cell>
          <cell r="H84">
            <v>0</v>
          </cell>
          <cell r="I84">
            <v>0</v>
          </cell>
          <cell r="J84">
            <v>480117683.88314402</v>
          </cell>
        </row>
        <row r="85">
          <cell r="A85">
            <v>68</v>
          </cell>
          <cell r="B85">
            <v>66842</v>
          </cell>
          <cell r="C85">
            <v>0</v>
          </cell>
          <cell r="D85">
            <v>82211816.785216048</v>
          </cell>
          <cell r="E85">
            <v>0</v>
          </cell>
          <cell r="F85">
            <v>0</v>
          </cell>
          <cell r="G85">
            <v>0</v>
          </cell>
          <cell r="H85">
            <v>0</v>
          </cell>
          <cell r="I85">
            <v>0</v>
          </cell>
          <cell r="J85">
            <v>480117683.88314402</v>
          </cell>
        </row>
        <row r="86">
          <cell r="A86">
            <v>69</v>
          </cell>
          <cell r="B86">
            <v>67207</v>
          </cell>
          <cell r="C86">
            <v>0</v>
          </cell>
          <cell r="D86">
            <v>82211816.785216048</v>
          </cell>
          <cell r="E86">
            <v>0</v>
          </cell>
          <cell r="F86">
            <v>0</v>
          </cell>
          <cell r="G86">
            <v>0</v>
          </cell>
          <cell r="H86">
            <v>0</v>
          </cell>
          <cell r="I86">
            <v>0</v>
          </cell>
          <cell r="J86">
            <v>480117683.88314402</v>
          </cell>
        </row>
        <row r="87">
          <cell r="A87">
            <v>70</v>
          </cell>
          <cell r="B87">
            <v>67573</v>
          </cell>
          <cell r="C87">
            <v>0</v>
          </cell>
          <cell r="D87">
            <v>82211816.785216048</v>
          </cell>
          <cell r="E87">
            <v>0</v>
          </cell>
          <cell r="F87">
            <v>0</v>
          </cell>
          <cell r="G87">
            <v>0</v>
          </cell>
          <cell r="H87">
            <v>0</v>
          </cell>
          <cell r="I87">
            <v>0</v>
          </cell>
          <cell r="J87">
            <v>480117683.88314402</v>
          </cell>
        </row>
        <row r="88">
          <cell r="A88">
            <v>71</v>
          </cell>
          <cell r="B88">
            <v>67938</v>
          </cell>
          <cell r="C88">
            <v>0</v>
          </cell>
          <cell r="D88">
            <v>82211816.785216048</v>
          </cell>
          <cell r="E88">
            <v>0</v>
          </cell>
          <cell r="F88">
            <v>0</v>
          </cell>
          <cell r="G88">
            <v>0</v>
          </cell>
          <cell r="H88">
            <v>0</v>
          </cell>
          <cell r="I88">
            <v>0</v>
          </cell>
          <cell r="J88">
            <v>480117683.88314402</v>
          </cell>
        </row>
        <row r="89">
          <cell r="A89">
            <v>72</v>
          </cell>
          <cell r="B89">
            <v>68303</v>
          </cell>
          <cell r="C89">
            <v>0</v>
          </cell>
          <cell r="D89">
            <v>82211816.785216048</v>
          </cell>
          <cell r="E89">
            <v>0</v>
          </cell>
          <cell r="F89">
            <v>0</v>
          </cell>
          <cell r="G89">
            <v>0</v>
          </cell>
          <cell r="H89">
            <v>0</v>
          </cell>
          <cell r="I89">
            <v>0</v>
          </cell>
          <cell r="J89">
            <v>480117683.88314402</v>
          </cell>
        </row>
        <row r="90">
          <cell r="A90">
            <v>73</v>
          </cell>
          <cell r="B90">
            <v>68668</v>
          </cell>
          <cell r="C90">
            <v>0</v>
          </cell>
          <cell r="D90">
            <v>82211816.785216048</v>
          </cell>
          <cell r="E90">
            <v>0</v>
          </cell>
          <cell r="F90">
            <v>0</v>
          </cell>
          <cell r="G90">
            <v>0</v>
          </cell>
          <cell r="H90">
            <v>0</v>
          </cell>
          <cell r="I90">
            <v>0</v>
          </cell>
          <cell r="J90">
            <v>480117683.88314402</v>
          </cell>
        </row>
        <row r="91">
          <cell r="A91">
            <v>74</v>
          </cell>
          <cell r="B91">
            <v>69034</v>
          </cell>
          <cell r="C91">
            <v>0</v>
          </cell>
          <cell r="D91">
            <v>82211816.785216048</v>
          </cell>
          <cell r="E91">
            <v>0</v>
          </cell>
          <cell r="F91">
            <v>0</v>
          </cell>
          <cell r="G91">
            <v>0</v>
          </cell>
          <cell r="H91">
            <v>0</v>
          </cell>
          <cell r="I91">
            <v>0</v>
          </cell>
          <cell r="J91">
            <v>480117683.88314402</v>
          </cell>
        </row>
        <row r="92">
          <cell r="A92">
            <v>75</v>
          </cell>
          <cell r="B92">
            <v>69399</v>
          </cell>
          <cell r="C92">
            <v>0</v>
          </cell>
          <cell r="D92">
            <v>82211816.785216048</v>
          </cell>
          <cell r="E92">
            <v>0</v>
          </cell>
          <cell r="F92">
            <v>0</v>
          </cell>
          <cell r="G92">
            <v>0</v>
          </cell>
          <cell r="H92">
            <v>0</v>
          </cell>
          <cell r="I92">
            <v>0</v>
          </cell>
          <cell r="J92">
            <v>480117683.88314402</v>
          </cell>
        </row>
        <row r="93">
          <cell r="A93">
            <v>76</v>
          </cell>
          <cell r="B93">
            <v>69764</v>
          </cell>
          <cell r="C93">
            <v>0</v>
          </cell>
          <cell r="D93">
            <v>82211816.785216048</v>
          </cell>
          <cell r="E93">
            <v>0</v>
          </cell>
          <cell r="F93">
            <v>0</v>
          </cell>
          <cell r="G93">
            <v>0</v>
          </cell>
          <cell r="H93">
            <v>0</v>
          </cell>
          <cell r="I93">
            <v>0</v>
          </cell>
          <cell r="J93">
            <v>480117683.88314402</v>
          </cell>
        </row>
        <row r="94">
          <cell r="A94">
            <v>77</v>
          </cell>
          <cell r="B94">
            <v>70129</v>
          </cell>
          <cell r="C94">
            <v>0</v>
          </cell>
          <cell r="D94">
            <v>82211816.785216048</v>
          </cell>
          <cell r="E94">
            <v>0</v>
          </cell>
          <cell r="F94">
            <v>0</v>
          </cell>
          <cell r="G94">
            <v>0</v>
          </cell>
          <cell r="H94">
            <v>0</v>
          </cell>
          <cell r="I94">
            <v>0</v>
          </cell>
          <cell r="J94">
            <v>480117683.88314402</v>
          </cell>
        </row>
        <row r="95">
          <cell r="A95">
            <v>78</v>
          </cell>
          <cell r="B95">
            <v>70495</v>
          </cell>
          <cell r="C95">
            <v>0</v>
          </cell>
          <cell r="D95">
            <v>82211816.785216048</v>
          </cell>
          <cell r="E95">
            <v>0</v>
          </cell>
          <cell r="F95">
            <v>0</v>
          </cell>
          <cell r="G95">
            <v>0</v>
          </cell>
          <cell r="H95">
            <v>0</v>
          </cell>
          <cell r="I95">
            <v>0</v>
          </cell>
          <cell r="J95">
            <v>480117683.88314402</v>
          </cell>
        </row>
        <row r="96">
          <cell r="A96">
            <v>79</v>
          </cell>
          <cell r="B96">
            <v>70860</v>
          </cell>
          <cell r="C96">
            <v>0</v>
          </cell>
          <cell r="D96">
            <v>82211816.785216048</v>
          </cell>
          <cell r="E96">
            <v>0</v>
          </cell>
          <cell r="F96">
            <v>0</v>
          </cell>
          <cell r="G96">
            <v>0</v>
          </cell>
          <cell r="H96">
            <v>0</v>
          </cell>
          <cell r="I96">
            <v>0</v>
          </cell>
          <cell r="J96">
            <v>480117683.88314402</v>
          </cell>
        </row>
        <row r="97">
          <cell r="A97">
            <v>80</v>
          </cell>
          <cell r="B97">
            <v>71225</v>
          </cell>
          <cell r="C97">
            <v>0</v>
          </cell>
          <cell r="D97">
            <v>82211816.785216048</v>
          </cell>
          <cell r="E97">
            <v>0</v>
          </cell>
          <cell r="F97">
            <v>0</v>
          </cell>
          <cell r="G97">
            <v>0</v>
          </cell>
          <cell r="H97">
            <v>0</v>
          </cell>
          <cell r="I97">
            <v>0</v>
          </cell>
          <cell r="J97">
            <v>480117683.88314402</v>
          </cell>
        </row>
        <row r="98">
          <cell r="A98">
            <v>81</v>
          </cell>
          <cell r="B98">
            <v>71590</v>
          </cell>
          <cell r="C98">
            <v>0</v>
          </cell>
          <cell r="D98">
            <v>82211816.785216048</v>
          </cell>
          <cell r="E98">
            <v>0</v>
          </cell>
          <cell r="F98">
            <v>0</v>
          </cell>
          <cell r="G98">
            <v>0</v>
          </cell>
          <cell r="H98">
            <v>0</v>
          </cell>
          <cell r="I98">
            <v>0</v>
          </cell>
          <cell r="J98">
            <v>480117683.88314402</v>
          </cell>
        </row>
        <row r="99">
          <cell r="A99">
            <v>82</v>
          </cell>
          <cell r="B99">
            <v>71956</v>
          </cell>
          <cell r="C99">
            <v>0</v>
          </cell>
          <cell r="D99">
            <v>82211816.785216048</v>
          </cell>
          <cell r="E99">
            <v>0</v>
          </cell>
          <cell r="F99">
            <v>0</v>
          </cell>
          <cell r="G99">
            <v>0</v>
          </cell>
          <cell r="H99">
            <v>0</v>
          </cell>
          <cell r="I99">
            <v>0</v>
          </cell>
          <cell r="J99">
            <v>480117683.88314402</v>
          </cell>
        </row>
        <row r="100">
          <cell r="A100">
            <v>83</v>
          </cell>
          <cell r="B100">
            <v>72321</v>
          </cell>
          <cell r="C100">
            <v>0</v>
          </cell>
          <cell r="D100">
            <v>82211816.785216048</v>
          </cell>
          <cell r="E100">
            <v>0</v>
          </cell>
          <cell r="F100">
            <v>0</v>
          </cell>
          <cell r="G100">
            <v>0</v>
          </cell>
          <cell r="H100">
            <v>0</v>
          </cell>
          <cell r="I100">
            <v>0</v>
          </cell>
          <cell r="J100">
            <v>480117683.88314402</v>
          </cell>
        </row>
        <row r="101">
          <cell r="A101">
            <v>84</v>
          </cell>
          <cell r="B101">
            <v>72686</v>
          </cell>
          <cell r="C101">
            <v>0</v>
          </cell>
          <cell r="D101">
            <v>82211816.785216048</v>
          </cell>
          <cell r="E101">
            <v>0</v>
          </cell>
          <cell r="F101">
            <v>0</v>
          </cell>
          <cell r="G101">
            <v>0</v>
          </cell>
          <cell r="H101">
            <v>0</v>
          </cell>
          <cell r="I101">
            <v>0</v>
          </cell>
          <cell r="J101">
            <v>480117683.88314402</v>
          </cell>
        </row>
        <row r="102">
          <cell r="A102">
            <v>85</v>
          </cell>
          <cell r="B102">
            <v>73051</v>
          </cell>
          <cell r="C102">
            <v>0</v>
          </cell>
          <cell r="D102">
            <v>82211816.785216048</v>
          </cell>
          <cell r="E102">
            <v>0</v>
          </cell>
          <cell r="F102">
            <v>0</v>
          </cell>
          <cell r="G102">
            <v>0</v>
          </cell>
          <cell r="H102">
            <v>0</v>
          </cell>
          <cell r="I102">
            <v>0</v>
          </cell>
          <cell r="J102">
            <v>480117683.88314402</v>
          </cell>
        </row>
        <row r="103">
          <cell r="A103">
            <v>86</v>
          </cell>
          <cell r="B103">
            <v>73416</v>
          </cell>
          <cell r="C103">
            <v>0</v>
          </cell>
          <cell r="D103">
            <v>82211816.785216048</v>
          </cell>
          <cell r="E103">
            <v>0</v>
          </cell>
          <cell r="F103">
            <v>0</v>
          </cell>
          <cell r="G103">
            <v>0</v>
          </cell>
          <cell r="H103">
            <v>0</v>
          </cell>
          <cell r="I103">
            <v>0</v>
          </cell>
          <cell r="J103">
            <v>480117683.88314402</v>
          </cell>
        </row>
        <row r="104">
          <cell r="A104">
            <v>87</v>
          </cell>
          <cell r="B104">
            <v>73781</v>
          </cell>
          <cell r="C104">
            <v>0</v>
          </cell>
          <cell r="D104">
            <v>82211816.785216048</v>
          </cell>
          <cell r="E104">
            <v>0</v>
          </cell>
          <cell r="F104">
            <v>0</v>
          </cell>
          <cell r="G104">
            <v>0</v>
          </cell>
          <cell r="H104">
            <v>0</v>
          </cell>
          <cell r="I104">
            <v>0</v>
          </cell>
          <cell r="J104">
            <v>480117683.88314402</v>
          </cell>
        </row>
        <row r="105">
          <cell r="A105">
            <v>88</v>
          </cell>
          <cell r="B105">
            <v>74146</v>
          </cell>
          <cell r="C105">
            <v>0</v>
          </cell>
          <cell r="D105">
            <v>82211816.785216048</v>
          </cell>
          <cell r="E105">
            <v>0</v>
          </cell>
          <cell r="F105">
            <v>0</v>
          </cell>
          <cell r="G105">
            <v>0</v>
          </cell>
          <cell r="H105">
            <v>0</v>
          </cell>
          <cell r="I105">
            <v>0</v>
          </cell>
          <cell r="J105">
            <v>480117683.88314402</v>
          </cell>
        </row>
        <row r="106">
          <cell r="A106">
            <v>89</v>
          </cell>
          <cell r="B106">
            <v>74511</v>
          </cell>
          <cell r="C106">
            <v>0</v>
          </cell>
          <cell r="D106">
            <v>82211816.785216048</v>
          </cell>
          <cell r="E106">
            <v>0</v>
          </cell>
          <cell r="F106">
            <v>0</v>
          </cell>
          <cell r="G106">
            <v>0</v>
          </cell>
          <cell r="H106">
            <v>0</v>
          </cell>
          <cell r="I106">
            <v>0</v>
          </cell>
          <cell r="J106">
            <v>480117683.88314402</v>
          </cell>
        </row>
        <row r="107">
          <cell r="A107">
            <v>90</v>
          </cell>
          <cell r="B107">
            <v>74877</v>
          </cell>
          <cell r="C107">
            <v>0</v>
          </cell>
          <cell r="D107">
            <v>82211816.785216048</v>
          </cell>
          <cell r="E107">
            <v>0</v>
          </cell>
          <cell r="F107">
            <v>0</v>
          </cell>
          <cell r="G107">
            <v>0</v>
          </cell>
          <cell r="H107">
            <v>0</v>
          </cell>
          <cell r="I107">
            <v>0</v>
          </cell>
          <cell r="J107">
            <v>480117683.88314402</v>
          </cell>
        </row>
        <row r="108">
          <cell r="A108">
            <v>91</v>
          </cell>
          <cell r="B108">
            <v>75242</v>
          </cell>
          <cell r="C108">
            <v>0</v>
          </cell>
          <cell r="D108">
            <v>82211816.785216048</v>
          </cell>
          <cell r="E108">
            <v>0</v>
          </cell>
          <cell r="F108">
            <v>0</v>
          </cell>
          <cell r="G108">
            <v>0</v>
          </cell>
          <cell r="H108">
            <v>0</v>
          </cell>
          <cell r="I108">
            <v>0</v>
          </cell>
          <cell r="J108">
            <v>480117683.88314402</v>
          </cell>
        </row>
        <row r="109">
          <cell r="A109">
            <v>92</v>
          </cell>
          <cell r="B109">
            <v>75607</v>
          </cell>
          <cell r="C109">
            <v>0</v>
          </cell>
          <cell r="D109">
            <v>82211816.785216048</v>
          </cell>
          <cell r="E109">
            <v>0</v>
          </cell>
          <cell r="F109">
            <v>0</v>
          </cell>
          <cell r="G109">
            <v>0</v>
          </cell>
          <cell r="H109">
            <v>0</v>
          </cell>
          <cell r="I109">
            <v>0</v>
          </cell>
          <cell r="J109">
            <v>480117683.88314402</v>
          </cell>
        </row>
        <row r="110">
          <cell r="A110">
            <v>93</v>
          </cell>
          <cell r="B110">
            <v>75972</v>
          </cell>
          <cell r="C110">
            <v>0</v>
          </cell>
          <cell r="D110">
            <v>82211816.785216048</v>
          </cell>
          <cell r="E110">
            <v>0</v>
          </cell>
          <cell r="F110">
            <v>0</v>
          </cell>
          <cell r="G110">
            <v>0</v>
          </cell>
          <cell r="H110">
            <v>0</v>
          </cell>
          <cell r="I110">
            <v>0</v>
          </cell>
          <cell r="J110">
            <v>480117683.88314402</v>
          </cell>
        </row>
        <row r="111">
          <cell r="A111">
            <v>94</v>
          </cell>
          <cell r="B111">
            <v>76338</v>
          </cell>
          <cell r="C111">
            <v>0</v>
          </cell>
          <cell r="D111">
            <v>82211816.785216048</v>
          </cell>
          <cell r="E111">
            <v>0</v>
          </cell>
          <cell r="F111">
            <v>0</v>
          </cell>
          <cell r="G111">
            <v>0</v>
          </cell>
          <cell r="H111">
            <v>0</v>
          </cell>
          <cell r="I111">
            <v>0</v>
          </cell>
          <cell r="J111">
            <v>480117683.88314402</v>
          </cell>
        </row>
        <row r="112">
          <cell r="A112">
            <v>95</v>
          </cell>
          <cell r="B112">
            <v>76703</v>
          </cell>
          <cell r="C112">
            <v>0</v>
          </cell>
          <cell r="D112">
            <v>82211816.785216048</v>
          </cell>
          <cell r="E112">
            <v>0</v>
          </cell>
          <cell r="F112">
            <v>0</v>
          </cell>
          <cell r="G112">
            <v>0</v>
          </cell>
          <cell r="H112">
            <v>0</v>
          </cell>
          <cell r="I112">
            <v>0</v>
          </cell>
          <cell r="J112">
            <v>480117683.88314402</v>
          </cell>
        </row>
        <row r="113">
          <cell r="A113">
            <v>96</v>
          </cell>
          <cell r="B113">
            <v>77068</v>
          </cell>
          <cell r="C113">
            <v>0</v>
          </cell>
          <cell r="D113">
            <v>82211816.785216048</v>
          </cell>
          <cell r="E113">
            <v>0</v>
          </cell>
          <cell r="F113">
            <v>0</v>
          </cell>
          <cell r="G113">
            <v>0</v>
          </cell>
          <cell r="H113">
            <v>0</v>
          </cell>
          <cell r="I113">
            <v>0</v>
          </cell>
          <cell r="J113">
            <v>480117683.88314402</v>
          </cell>
        </row>
        <row r="114">
          <cell r="A114">
            <v>97</v>
          </cell>
          <cell r="B114">
            <v>77433</v>
          </cell>
          <cell r="C114">
            <v>0</v>
          </cell>
          <cell r="D114">
            <v>82211816.785216048</v>
          </cell>
          <cell r="E114">
            <v>0</v>
          </cell>
          <cell r="F114">
            <v>0</v>
          </cell>
          <cell r="G114">
            <v>0</v>
          </cell>
          <cell r="H114">
            <v>0</v>
          </cell>
          <cell r="I114">
            <v>0</v>
          </cell>
          <cell r="J114">
            <v>480117683.88314402</v>
          </cell>
        </row>
        <row r="115">
          <cell r="A115">
            <v>98</v>
          </cell>
          <cell r="B115">
            <v>77799</v>
          </cell>
          <cell r="C115">
            <v>0</v>
          </cell>
          <cell r="D115">
            <v>82211816.785216048</v>
          </cell>
          <cell r="E115">
            <v>0</v>
          </cell>
          <cell r="F115">
            <v>0</v>
          </cell>
          <cell r="G115">
            <v>0</v>
          </cell>
          <cell r="H115">
            <v>0</v>
          </cell>
          <cell r="I115">
            <v>0</v>
          </cell>
          <cell r="J115">
            <v>480117683.88314402</v>
          </cell>
        </row>
        <row r="116">
          <cell r="A116">
            <v>99</v>
          </cell>
          <cell r="B116">
            <v>78164</v>
          </cell>
          <cell r="C116">
            <v>0</v>
          </cell>
          <cell r="D116">
            <v>82211816.785216048</v>
          </cell>
          <cell r="E116">
            <v>0</v>
          </cell>
          <cell r="F116">
            <v>0</v>
          </cell>
          <cell r="G116">
            <v>0</v>
          </cell>
          <cell r="H116">
            <v>0</v>
          </cell>
          <cell r="I116">
            <v>0</v>
          </cell>
          <cell r="J116">
            <v>480117683.88314402</v>
          </cell>
        </row>
        <row r="117">
          <cell r="A117">
            <v>100</v>
          </cell>
          <cell r="B117">
            <v>78529</v>
          </cell>
          <cell r="C117">
            <v>0</v>
          </cell>
          <cell r="D117">
            <v>82211816.785216048</v>
          </cell>
          <cell r="E117">
            <v>0</v>
          </cell>
          <cell r="F117">
            <v>0</v>
          </cell>
          <cell r="G117">
            <v>0</v>
          </cell>
          <cell r="H117">
            <v>0</v>
          </cell>
          <cell r="I117">
            <v>0</v>
          </cell>
          <cell r="J117">
            <v>480117683.88314402</v>
          </cell>
        </row>
        <row r="118">
          <cell r="A118">
            <v>101</v>
          </cell>
          <cell r="B118">
            <v>78894</v>
          </cell>
          <cell r="C118">
            <v>0</v>
          </cell>
          <cell r="D118">
            <v>82211816.785216048</v>
          </cell>
          <cell r="E118">
            <v>0</v>
          </cell>
          <cell r="F118">
            <v>0</v>
          </cell>
          <cell r="G118">
            <v>0</v>
          </cell>
          <cell r="H118">
            <v>0</v>
          </cell>
          <cell r="I118">
            <v>0</v>
          </cell>
          <cell r="J118">
            <v>480117683.88314402</v>
          </cell>
        </row>
        <row r="119">
          <cell r="A119">
            <v>102</v>
          </cell>
          <cell r="B119">
            <v>79260</v>
          </cell>
          <cell r="C119">
            <v>0</v>
          </cell>
          <cell r="D119">
            <v>82211816.785216048</v>
          </cell>
          <cell r="E119">
            <v>0</v>
          </cell>
          <cell r="F119">
            <v>0</v>
          </cell>
          <cell r="G119">
            <v>0</v>
          </cell>
          <cell r="H119">
            <v>0</v>
          </cell>
          <cell r="I119">
            <v>0</v>
          </cell>
          <cell r="J119">
            <v>480117683.88314402</v>
          </cell>
        </row>
        <row r="120">
          <cell r="A120">
            <v>103</v>
          </cell>
          <cell r="B120">
            <v>79625</v>
          </cell>
          <cell r="C120">
            <v>0</v>
          </cell>
          <cell r="D120">
            <v>82211816.785216048</v>
          </cell>
          <cell r="E120">
            <v>0</v>
          </cell>
          <cell r="F120">
            <v>0</v>
          </cell>
          <cell r="G120">
            <v>0</v>
          </cell>
          <cell r="H120">
            <v>0</v>
          </cell>
          <cell r="I120">
            <v>0</v>
          </cell>
          <cell r="J120">
            <v>480117683.88314402</v>
          </cell>
        </row>
        <row r="121">
          <cell r="A121">
            <v>104</v>
          </cell>
          <cell r="B121">
            <v>79990</v>
          </cell>
          <cell r="C121">
            <v>0</v>
          </cell>
          <cell r="D121">
            <v>82211816.785216048</v>
          </cell>
          <cell r="E121">
            <v>0</v>
          </cell>
          <cell r="F121">
            <v>0</v>
          </cell>
          <cell r="G121">
            <v>0</v>
          </cell>
          <cell r="H121">
            <v>0</v>
          </cell>
          <cell r="I121">
            <v>0</v>
          </cell>
          <cell r="J121">
            <v>480117683.88314402</v>
          </cell>
        </row>
        <row r="122">
          <cell r="A122">
            <v>105</v>
          </cell>
          <cell r="B122">
            <v>80355</v>
          </cell>
          <cell r="C122">
            <v>0</v>
          </cell>
          <cell r="D122">
            <v>82211816.785216048</v>
          </cell>
          <cell r="E122">
            <v>0</v>
          </cell>
          <cell r="F122">
            <v>0</v>
          </cell>
          <cell r="G122">
            <v>0</v>
          </cell>
          <cell r="H122">
            <v>0</v>
          </cell>
          <cell r="I122">
            <v>0</v>
          </cell>
          <cell r="J122">
            <v>480117683.88314402</v>
          </cell>
        </row>
        <row r="123">
          <cell r="A123">
            <v>106</v>
          </cell>
          <cell r="B123">
            <v>80721</v>
          </cell>
          <cell r="C123">
            <v>0</v>
          </cell>
          <cell r="D123">
            <v>82211816.785216048</v>
          </cell>
          <cell r="E123">
            <v>0</v>
          </cell>
          <cell r="F123">
            <v>0</v>
          </cell>
          <cell r="G123">
            <v>0</v>
          </cell>
          <cell r="H123">
            <v>0</v>
          </cell>
          <cell r="I123">
            <v>0</v>
          </cell>
          <cell r="J123">
            <v>480117683.88314402</v>
          </cell>
        </row>
        <row r="124">
          <cell r="A124">
            <v>107</v>
          </cell>
          <cell r="B124">
            <v>81086</v>
          </cell>
          <cell r="C124">
            <v>0</v>
          </cell>
          <cell r="D124">
            <v>82211816.785216048</v>
          </cell>
          <cell r="E124">
            <v>0</v>
          </cell>
          <cell r="F124">
            <v>0</v>
          </cell>
          <cell r="G124">
            <v>0</v>
          </cell>
          <cell r="H124">
            <v>0</v>
          </cell>
          <cell r="I124">
            <v>0</v>
          </cell>
          <cell r="J124">
            <v>480117683.88314402</v>
          </cell>
        </row>
        <row r="125">
          <cell r="A125">
            <v>108</v>
          </cell>
          <cell r="B125">
            <v>81451</v>
          </cell>
          <cell r="C125">
            <v>0</v>
          </cell>
          <cell r="D125">
            <v>82211816.785216048</v>
          </cell>
          <cell r="E125">
            <v>0</v>
          </cell>
          <cell r="F125">
            <v>0</v>
          </cell>
          <cell r="G125">
            <v>0</v>
          </cell>
          <cell r="H125">
            <v>0</v>
          </cell>
          <cell r="I125">
            <v>0</v>
          </cell>
          <cell r="J125">
            <v>480117683.88314402</v>
          </cell>
        </row>
        <row r="126">
          <cell r="A126">
            <v>109</v>
          </cell>
          <cell r="B126">
            <v>81816</v>
          </cell>
          <cell r="C126">
            <v>0</v>
          </cell>
          <cell r="D126">
            <v>82211816.785216048</v>
          </cell>
          <cell r="E126">
            <v>0</v>
          </cell>
          <cell r="F126">
            <v>0</v>
          </cell>
          <cell r="G126">
            <v>0</v>
          </cell>
          <cell r="H126">
            <v>0</v>
          </cell>
          <cell r="I126">
            <v>0</v>
          </cell>
          <cell r="J126">
            <v>480117683.88314402</v>
          </cell>
        </row>
        <row r="127">
          <cell r="A127">
            <v>110</v>
          </cell>
          <cell r="B127">
            <v>82182</v>
          </cell>
          <cell r="C127">
            <v>0</v>
          </cell>
          <cell r="D127">
            <v>82211816.785216048</v>
          </cell>
          <cell r="E127">
            <v>0</v>
          </cell>
          <cell r="F127">
            <v>0</v>
          </cell>
          <cell r="G127">
            <v>0</v>
          </cell>
          <cell r="H127">
            <v>0</v>
          </cell>
          <cell r="I127">
            <v>0</v>
          </cell>
          <cell r="J127">
            <v>480117683.88314402</v>
          </cell>
        </row>
        <row r="128">
          <cell r="A128">
            <v>111</v>
          </cell>
          <cell r="B128">
            <v>82547</v>
          </cell>
          <cell r="C128">
            <v>0</v>
          </cell>
          <cell r="D128">
            <v>82211816.785216048</v>
          </cell>
          <cell r="E128">
            <v>0</v>
          </cell>
          <cell r="F128">
            <v>0</v>
          </cell>
          <cell r="G128">
            <v>0</v>
          </cell>
          <cell r="H128">
            <v>0</v>
          </cell>
          <cell r="I128">
            <v>0</v>
          </cell>
          <cell r="J128">
            <v>480117683.88314402</v>
          </cell>
        </row>
        <row r="129">
          <cell r="A129">
            <v>112</v>
          </cell>
          <cell r="B129">
            <v>82912</v>
          </cell>
          <cell r="C129">
            <v>0</v>
          </cell>
          <cell r="D129">
            <v>82211816.785216048</v>
          </cell>
          <cell r="E129">
            <v>0</v>
          </cell>
          <cell r="F129">
            <v>0</v>
          </cell>
          <cell r="G129">
            <v>0</v>
          </cell>
          <cell r="H129">
            <v>0</v>
          </cell>
          <cell r="I129">
            <v>0</v>
          </cell>
          <cell r="J129">
            <v>480117683.88314402</v>
          </cell>
        </row>
        <row r="130">
          <cell r="A130">
            <v>113</v>
          </cell>
          <cell r="B130">
            <v>83277</v>
          </cell>
          <cell r="C130">
            <v>0</v>
          </cell>
          <cell r="D130">
            <v>82211816.785216048</v>
          </cell>
          <cell r="E130">
            <v>0</v>
          </cell>
          <cell r="F130">
            <v>0</v>
          </cell>
          <cell r="G130">
            <v>0</v>
          </cell>
          <cell r="H130">
            <v>0</v>
          </cell>
          <cell r="I130">
            <v>0</v>
          </cell>
          <cell r="J130">
            <v>480117683.88314402</v>
          </cell>
        </row>
        <row r="131">
          <cell r="A131">
            <v>114</v>
          </cell>
          <cell r="B131">
            <v>83643</v>
          </cell>
          <cell r="C131">
            <v>0</v>
          </cell>
          <cell r="D131">
            <v>82211816.785216048</v>
          </cell>
          <cell r="E131">
            <v>0</v>
          </cell>
          <cell r="F131">
            <v>0</v>
          </cell>
          <cell r="G131">
            <v>0</v>
          </cell>
          <cell r="H131">
            <v>0</v>
          </cell>
          <cell r="I131">
            <v>0</v>
          </cell>
          <cell r="J131">
            <v>480117683.88314402</v>
          </cell>
        </row>
        <row r="132">
          <cell r="A132">
            <v>115</v>
          </cell>
          <cell r="B132">
            <v>84008</v>
          </cell>
          <cell r="C132">
            <v>0</v>
          </cell>
          <cell r="D132">
            <v>82211816.785216048</v>
          </cell>
          <cell r="E132">
            <v>0</v>
          </cell>
          <cell r="F132">
            <v>0</v>
          </cell>
          <cell r="G132">
            <v>0</v>
          </cell>
          <cell r="H132">
            <v>0</v>
          </cell>
          <cell r="I132">
            <v>0</v>
          </cell>
          <cell r="J132">
            <v>480117683.88314402</v>
          </cell>
        </row>
        <row r="133">
          <cell r="A133">
            <v>116</v>
          </cell>
          <cell r="B133">
            <v>84373</v>
          </cell>
          <cell r="C133">
            <v>0</v>
          </cell>
          <cell r="D133">
            <v>82211816.785216048</v>
          </cell>
          <cell r="E133">
            <v>0</v>
          </cell>
          <cell r="F133">
            <v>0</v>
          </cell>
          <cell r="G133">
            <v>0</v>
          </cell>
          <cell r="H133">
            <v>0</v>
          </cell>
          <cell r="I133">
            <v>0</v>
          </cell>
          <cell r="J133">
            <v>480117683.88314402</v>
          </cell>
        </row>
        <row r="134">
          <cell r="A134">
            <v>117</v>
          </cell>
          <cell r="B134">
            <v>84738</v>
          </cell>
          <cell r="C134">
            <v>0</v>
          </cell>
          <cell r="D134">
            <v>82211816.785216048</v>
          </cell>
          <cell r="E134">
            <v>0</v>
          </cell>
          <cell r="F134">
            <v>0</v>
          </cell>
          <cell r="G134">
            <v>0</v>
          </cell>
          <cell r="H134">
            <v>0</v>
          </cell>
          <cell r="I134">
            <v>0</v>
          </cell>
          <cell r="J134">
            <v>480117683.88314402</v>
          </cell>
        </row>
        <row r="135">
          <cell r="A135">
            <v>118</v>
          </cell>
          <cell r="B135">
            <v>85104</v>
          </cell>
          <cell r="C135">
            <v>0</v>
          </cell>
          <cell r="D135">
            <v>82211816.785216048</v>
          </cell>
          <cell r="E135">
            <v>0</v>
          </cell>
          <cell r="F135">
            <v>0</v>
          </cell>
          <cell r="G135">
            <v>0</v>
          </cell>
          <cell r="H135">
            <v>0</v>
          </cell>
          <cell r="I135">
            <v>0</v>
          </cell>
          <cell r="J135">
            <v>480117683.88314402</v>
          </cell>
        </row>
        <row r="136">
          <cell r="A136">
            <v>119</v>
          </cell>
          <cell r="B136">
            <v>85469</v>
          </cell>
          <cell r="C136">
            <v>0</v>
          </cell>
          <cell r="D136">
            <v>82211816.785216048</v>
          </cell>
          <cell r="E136">
            <v>0</v>
          </cell>
          <cell r="F136">
            <v>0</v>
          </cell>
          <cell r="G136">
            <v>0</v>
          </cell>
          <cell r="H136">
            <v>0</v>
          </cell>
          <cell r="I136">
            <v>0</v>
          </cell>
          <cell r="J136">
            <v>480117683.88314402</v>
          </cell>
        </row>
        <row r="137">
          <cell r="A137">
            <v>120</v>
          </cell>
          <cell r="B137">
            <v>85834</v>
          </cell>
          <cell r="C137">
            <v>0</v>
          </cell>
          <cell r="D137">
            <v>82211816.785216048</v>
          </cell>
          <cell r="E137">
            <v>0</v>
          </cell>
          <cell r="F137">
            <v>0</v>
          </cell>
          <cell r="G137">
            <v>0</v>
          </cell>
          <cell r="H137">
            <v>0</v>
          </cell>
          <cell r="I137">
            <v>0</v>
          </cell>
          <cell r="J137">
            <v>480117683.88314402</v>
          </cell>
        </row>
        <row r="138">
          <cell r="A138">
            <v>121</v>
          </cell>
          <cell r="B138">
            <v>86199</v>
          </cell>
          <cell r="C138">
            <v>0</v>
          </cell>
          <cell r="D138">
            <v>82211816.785216048</v>
          </cell>
          <cell r="E138">
            <v>0</v>
          </cell>
          <cell r="F138">
            <v>0</v>
          </cell>
          <cell r="G138">
            <v>0</v>
          </cell>
          <cell r="H138">
            <v>0</v>
          </cell>
          <cell r="I138">
            <v>0</v>
          </cell>
          <cell r="J138">
            <v>480117683.88314402</v>
          </cell>
        </row>
        <row r="139">
          <cell r="A139">
            <v>122</v>
          </cell>
          <cell r="B139">
            <v>86565</v>
          </cell>
          <cell r="C139">
            <v>0</v>
          </cell>
          <cell r="D139">
            <v>82211816.785216048</v>
          </cell>
          <cell r="E139">
            <v>0</v>
          </cell>
          <cell r="F139">
            <v>0</v>
          </cell>
          <cell r="G139">
            <v>0</v>
          </cell>
          <cell r="H139">
            <v>0</v>
          </cell>
          <cell r="I139">
            <v>0</v>
          </cell>
          <cell r="J139">
            <v>480117683.88314402</v>
          </cell>
        </row>
        <row r="140">
          <cell r="A140">
            <v>123</v>
          </cell>
          <cell r="B140">
            <v>86930</v>
          </cell>
          <cell r="C140">
            <v>0</v>
          </cell>
          <cell r="D140">
            <v>82211816.785216048</v>
          </cell>
          <cell r="E140">
            <v>0</v>
          </cell>
          <cell r="F140">
            <v>0</v>
          </cell>
          <cell r="G140">
            <v>0</v>
          </cell>
          <cell r="H140">
            <v>0</v>
          </cell>
          <cell r="I140">
            <v>0</v>
          </cell>
          <cell r="J140">
            <v>480117683.88314402</v>
          </cell>
        </row>
        <row r="141">
          <cell r="A141">
            <v>124</v>
          </cell>
          <cell r="B141">
            <v>87295</v>
          </cell>
          <cell r="C141">
            <v>0</v>
          </cell>
          <cell r="D141">
            <v>82211816.785216048</v>
          </cell>
          <cell r="E141">
            <v>0</v>
          </cell>
          <cell r="F141">
            <v>0</v>
          </cell>
          <cell r="G141">
            <v>0</v>
          </cell>
          <cell r="H141">
            <v>0</v>
          </cell>
          <cell r="I141">
            <v>0</v>
          </cell>
          <cell r="J141">
            <v>480117683.88314402</v>
          </cell>
        </row>
        <row r="142">
          <cell r="A142">
            <v>125</v>
          </cell>
          <cell r="B142">
            <v>87660</v>
          </cell>
          <cell r="C142">
            <v>0</v>
          </cell>
          <cell r="D142">
            <v>82211816.785216048</v>
          </cell>
          <cell r="E142">
            <v>0</v>
          </cell>
          <cell r="F142">
            <v>0</v>
          </cell>
          <cell r="G142">
            <v>0</v>
          </cell>
          <cell r="H142">
            <v>0</v>
          </cell>
          <cell r="I142">
            <v>0</v>
          </cell>
          <cell r="J142">
            <v>480117683.88314402</v>
          </cell>
        </row>
        <row r="143">
          <cell r="A143">
            <v>126</v>
          </cell>
          <cell r="B143">
            <v>88026</v>
          </cell>
          <cell r="C143">
            <v>0</v>
          </cell>
          <cell r="D143">
            <v>82211816.785216048</v>
          </cell>
          <cell r="E143">
            <v>0</v>
          </cell>
          <cell r="F143">
            <v>0</v>
          </cell>
          <cell r="G143">
            <v>0</v>
          </cell>
          <cell r="H143">
            <v>0</v>
          </cell>
          <cell r="I143">
            <v>0</v>
          </cell>
          <cell r="J143">
            <v>480117683.88314402</v>
          </cell>
        </row>
        <row r="144">
          <cell r="A144">
            <v>127</v>
          </cell>
          <cell r="B144">
            <v>88391</v>
          </cell>
          <cell r="C144">
            <v>0</v>
          </cell>
          <cell r="D144">
            <v>82211816.785216048</v>
          </cell>
          <cell r="E144">
            <v>0</v>
          </cell>
          <cell r="F144">
            <v>0</v>
          </cell>
          <cell r="G144">
            <v>0</v>
          </cell>
          <cell r="H144">
            <v>0</v>
          </cell>
          <cell r="I144">
            <v>0</v>
          </cell>
          <cell r="J144">
            <v>480117683.88314402</v>
          </cell>
        </row>
        <row r="145">
          <cell r="A145">
            <v>128</v>
          </cell>
          <cell r="B145">
            <v>88756</v>
          </cell>
          <cell r="C145">
            <v>0</v>
          </cell>
          <cell r="D145">
            <v>82211816.785216048</v>
          </cell>
          <cell r="E145">
            <v>0</v>
          </cell>
          <cell r="F145">
            <v>0</v>
          </cell>
          <cell r="G145">
            <v>0</v>
          </cell>
          <cell r="H145">
            <v>0</v>
          </cell>
          <cell r="I145">
            <v>0</v>
          </cell>
          <cell r="J145">
            <v>480117683.88314402</v>
          </cell>
        </row>
        <row r="146">
          <cell r="A146">
            <v>129</v>
          </cell>
          <cell r="B146">
            <v>89121</v>
          </cell>
          <cell r="C146">
            <v>0</v>
          </cell>
          <cell r="D146">
            <v>82211816.785216048</v>
          </cell>
          <cell r="E146">
            <v>0</v>
          </cell>
          <cell r="F146">
            <v>0</v>
          </cell>
          <cell r="G146">
            <v>0</v>
          </cell>
          <cell r="H146">
            <v>0</v>
          </cell>
          <cell r="I146">
            <v>0</v>
          </cell>
          <cell r="J146">
            <v>480117683.88314402</v>
          </cell>
        </row>
        <row r="147">
          <cell r="A147">
            <v>130</v>
          </cell>
          <cell r="B147">
            <v>89487</v>
          </cell>
          <cell r="C147">
            <v>0</v>
          </cell>
          <cell r="D147">
            <v>82211816.785216048</v>
          </cell>
          <cell r="E147">
            <v>0</v>
          </cell>
          <cell r="F147">
            <v>0</v>
          </cell>
          <cell r="G147">
            <v>0</v>
          </cell>
          <cell r="H147">
            <v>0</v>
          </cell>
          <cell r="I147">
            <v>0</v>
          </cell>
          <cell r="J147">
            <v>480117683.88314402</v>
          </cell>
        </row>
        <row r="148">
          <cell r="A148">
            <v>131</v>
          </cell>
          <cell r="B148">
            <v>89852</v>
          </cell>
          <cell r="C148">
            <v>0</v>
          </cell>
          <cell r="D148">
            <v>82211816.785216048</v>
          </cell>
          <cell r="E148">
            <v>0</v>
          </cell>
          <cell r="F148">
            <v>0</v>
          </cell>
          <cell r="G148">
            <v>0</v>
          </cell>
          <cell r="H148">
            <v>0</v>
          </cell>
          <cell r="I148">
            <v>0</v>
          </cell>
          <cell r="J148">
            <v>480117683.88314402</v>
          </cell>
        </row>
        <row r="149">
          <cell r="A149">
            <v>132</v>
          </cell>
          <cell r="B149">
            <v>90217</v>
          </cell>
          <cell r="C149">
            <v>0</v>
          </cell>
          <cell r="D149">
            <v>82211816.785216048</v>
          </cell>
          <cell r="E149">
            <v>0</v>
          </cell>
          <cell r="F149">
            <v>0</v>
          </cell>
          <cell r="G149">
            <v>0</v>
          </cell>
          <cell r="H149">
            <v>0</v>
          </cell>
          <cell r="I149">
            <v>0</v>
          </cell>
          <cell r="J149">
            <v>480117683.88314402</v>
          </cell>
        </row>
        <row r="150">
          <cell r="A150">
            <v>133</v>
          </cell>
          <cell r="B150">
            <v>90582</v>
          </cell>
          <cell r="C150">
            <v>0</v>
          </cell>
          <cell r="D150">
            <v>82211816.785216048</v>
          </cell>
          <cell r="E150">
            <v>0</v>
          </cell>
          <cell r="F150">
            <v>0</v>
          </cell>
          <cell r="G150">
            <v>0</v>
          </cell>
          <cell r="H150">
            <v>0</v>
          </cell>
          <cell r="I150">
            <v>0</v>
          </cell>
          <cell r="J150">
            <v>480117683.88314402</v>
          </cell>
        </row>
        <row r="151">
          <cell r="A151">
            <v>134</v>
          </cell>
          <cell r="B151">
            <v>90948</v>
          </cell>
          <cell r="C151">
            <v>0</v>
          </cell>
          <cell r="D151">
            <v>82211816.785216048</v>
          </cell>
          <cell r="E151">
            <v>0</v>
          </cell>
          <cell r="F151">
            <v>0</v>
          </cell>
          <cell r="G151">
            <v>0</v>
          </cell>
          <cell r="H151">
            <v>0</v>
          </cell>
          <cell r="I151">
            <v>0</v>
          </cell>
          <cell r="J151">
            <v>480117683.88314402</v>
          </cell>
        </row>
        <row r="152">
          <cell r="A152">
            <v>135</v>
          </cell>
          <cell r="B152">
            <v>91313</v>
          </cell>
          <cell r="C152">
            <v>0</v>
          </cell>
          <cell r="D152">
            <v>82211816.785216048</v>
          </cell>
          <cell r="E152">
            <v>0</v>
          </cell>
          <cell r="F152">
            <v>0</v>
          </cell>
          <cell r="G152">
            <v>0</v>
          </cell>
          <cell r="H152">
            <v>0</v>
          </cell>
          <cell r="I152">
            <v>0</v>
          </cell>
          <cell r="J152">
            <v>480117683.88314402</v>
          </cell>
        </row>
        <row r="153">
          <cell r="A153">
            <v>136</v>
          </cell>
          <cell r="B153">
            <v>91678</v>
          </cell>
          <cell r="C153">
            <v>0</v>
          </cell>
          <cell r="D153">
            <v>82211816.785216048</v>
          </cell>
          <cell r="E153">
            <v>0</v>
          </cell>
          <cell r="F153">
            <v>0</v>
          </cell>
          <cell r="G153">
            <v>0</v>
          </cell>
          <cell r="H153">
            <v>0</v>
          </cell>
          <cell r="I153">
            <v>0</v>
          </cell>
          <cell r="J153">
            <v>480117683.88314402</v>
          </cell>
        </row>
        <row r="154">
          <cell r="A154">
            <v>137</v>
          </cell>
          <cell r="B154">
            <v>92043</v>
          </cell>
          <cell r="C154">
            <v>0</v>
          </cell>
          <cell r="D154">
            <v>82211816.785216048</v>
          </cell>
          <cell r="E154">
            <v>0</v>
          </cell>
          <cell r="F154">
            <v>0</v>
          </cell>
          <cell r="G154">
            <v>0</v>
          </cell>
          <cell r="H154">
            <v>0</v>
          </cell>
          <cell r="I154">
            <v>0</v>
          </cell>
          <cell r="J154">
            <v>480117683.88314402</v>
          </cell>
        </row>
        <row r="155">
          <cell r="A155">
            <v>138</v>
          </cell>
          <cell r="B155">
            <v>92409</v>
          </cell>
          <cell r="C155">
            <v>0</v>
          </cell>
          <cell r="D155">
            <v>82211816.785216048</v>
          </cell>
          <cell r="E155">
            <v>0</v>
          </cell>
          <cell r="F155">
            <v>0</v>
          </cell>
          <cell r="G155">
            <v>0</v>
          </cell>
          <cell r="H155">
            <v>0</v>
          </cell>
          <cell r="I155">
            <v>0</v>
          </cell>
          <cell r="J155">
            <v>480117683.88314402</v>
          </cell>
        </row>
        <row r="156">
          <cell r="A156">
            <v>139</v>
          </cell>
          <cell r="B156">
            <v>92774</v>
          </cell>
          <cell r="C156">
            <v>0</v>
          </cell>
          <cell r="D156">
            <v>82211816.785216048</v>
          </cell>
          <cell r="E156">
            <v>0</v>
          </cell>
          <cell r="F156">
            <v>0</v>
          </cell>
          <cell r="G156">
            <v>0</v>
          </cell>
          <cell r="H156">
            <v>0</v>
          </cell>
          <cell r="I156">
            <v>0</v>
          </cell>
          <cell r="J156">
            <v>480117683.88314402</v>
          </cell>
        </row>
        <row r="157">
          <cell r="A157">
            <v>140</v>
          </cell>
          <cell r="B157">
            <v>93139</v>
          </cell>
          <cell r="C157">
            <v>0</v>
          </cell>
          <cell r="D157">
            <v>82211816.785216048</v>
          </cell>
          <cell r="E157">
            <v>0</v>
          </cell>
          <cell r="F157">
            <v>0</v>
          </cell>
          <cell r="G157">
            <v>0</v>
          </cell>
          <cell r="H157">
            <v>0</v>
          </cell>
          <cell r="I157">
            <v>0</v>
          </cell>
          <cell r="J157">
            <v>480117683.88314402</v>
          </cell>
        </row>
        <row r="158">
          <cell r="A158">
            <v>141</v>
          </cell>
          <cell r="B158">
            <v>93504</v>
          </cell>
          <cell r="C158">
            <v>0</v>
          </cell>
          <cell r="D158">
            <v>82211816.785216048</v>
          </cell>
          <cell r="E158">
            <v>0</v>
          </cell>
          <cell r="F158">
            <v>0</v>
          </cell>
          <cell r="G158">
            <v>0</v>
          </cell>
          <cell r="H158">
            <v>0</v>
          </cell>
          <cell r="I158">
            <v>0</v>
          </cell>
          <cell r="J158">
            <v>480117683.88314402</v>
          </cell>
        </row>
        <row r="159">
          <cell r="A159">
            <v>142</v>
          </cell>
          <cell r="B159">
            <v>93870</v>
          </cell>
          <cell r="C159">
            <v>0</v>
          </cell>
          <cell r="D159">
            <v>82211816.785216048</v>
          </cell>
          <cell r="E159">
            <v>0</v>
          </cell>
          <cell r="F159">
            <v>0</v>
          </cell>
          <cell r="G159">
            <v>0</v>
          </cell>
          <cell r="H159">
            <v>0</v>
          </cell>
          <cell r="I159">
            <v>0</v>
          </cell>
          <cell r="J159">
            <v>480117683.88314402</v>
          </cell>
        </row>
        <row r="160">
          <cell r="A160">
            <v>143</v>
          </cell>
          <cell r="B160">
            <v>94235</v>
          </cell>
          <cell r="C160">
            <v>0</v>
          </cell>
          <cell r="D160">
            <v>82211816.785216048</v>
          </cell>
          <cell r="E160">
            <v>0</v>
          </cell>
          <cell r="F160">
            <v>0</v>
          </cell>
          <cell r="G160">
            <v>0</v>
          </cell>
          <cell r="H160">
            <v>0</v>
          </cell>
          <cell r="I160">
            <v>0</v>
          </cell>
          <cell r="J160">
            <v>480117683.88314402</v>
          </cell>
        </row>
        <row r="161">
          <cell r="A161">
            <v>144</v>
          </cell>
          <cell r="B161">
            <v>94600</v>
          </cell>
          <cell r="C161">
            <v>0</v>
          </cell>
          <cell r="D161">
            <v>82211816.785216048</v>
          </cell>
          <cell r="E161">
            <v>0</v>
          </cell>
          <cell r="F161">
            <v>0</v>
          </cell>
          <cell r="G161">
            <v>0</v>
          </cell>
          <cell r="H161">
            <v>0</v>
          </cell>
          <cell r="I161">
            <v>0</v>
          </cell>
          <cell r="J161">
            <v>480117683.88314402</v>
          </cell>
        </row>
        <row r="162">
          <cell r="A162">
            <v>145</v>
          </cell>
          <cell r="B162">
            <v>94965</v>
          </cell>
          <cell r="C162">
            <v>0</v>
          </cell>
          <cell r="D162">
            <v>82211816.785216048</v>
          </cell>
          <cell r="E162">
            <v>0</v>
          </cell>
          <cell r="F162">
            <v>0</v>
          </cell>
          <cell r="G162">
            <v>0</v>
          </cell>
          <cell r="H162">
            <v>0</v>
          </cell>
          <cell r="I162">
            <v>0</v>
          </cell>
          <cell r="J162">
            <v>480117683.88314402</v>
          </cell>
        </row>
        <row r="163">
          <cell r="A163">
            <v>146</v>
          </cell>
          <cell r="B163">
            <v>95331</v>
          </cell>
          <cell r="C163">
            <v>0</v>
          </cell>
          <cell r="D163">
            <v>82211816.785216048</v>
          </cell>
          <cell r="E163">
            <v>0</v>
          </cell>
          <cell r="F163">
            <v>0</v>
          </cell>
          <cell r="G163">
            <v>0</v>
          </cell>
          <cell r="H163">
            <v>0</v>
          </cell>
          <cell r="I163">
            <v>0</v>
          </cell>
          <cell r="J163">
            <v>480117683.88314402</v>
          </cell>
        </row>
        <row r="164">
          <cell r="A164">
            <v>147</v>
          </cell>
          <cell r="B164">
            <v>95696</v>
          </cell>
          <cell r="C164">
            <v>0</v>
          </cell>
          <cell r="D164">
            <v>82211816.785216048</v>
          </cell>
          <cell r="E164">
            <v>0</v>
          </cell>
          <cell r="F164">
            <v>0</v>
          </cell>
          <cell r="G164">
            <v>0</v>
          </cell>
          <cell r="H164">
            <v>0</v>
          </cell>
          <cell r="I164">
            <v>0</v>
          </cell>
          <cell r="J164">
            <v>480117683.88314402</v>
          </cell>
        </row>
        <row r="165">
          <cell r="A165">
            <v>148</v>
          </cell>
          <cell r="B165">
            <v>96061</v>
          </cell>
          <cell r="C165">
            <v>0</v>
          </cell>
          <cell r="D165">
            <v>82211816.785216048</v>
          </cell>
          <cell r="E165">
            <v>0</v>
          </cell>
          <cell r="F165">
            <v>0</v>
          </cell>
          <cell r="G165">
            <v>0</v>
          </cell>
          <cell r="H165">
            <v>0</v>
          </cell>
          <cell r="I165">
            <v>0</v>
          </cell>
          <cell r="J165">
            <v>480117683.88314402</v>
          </cell>
        </row>
        <row r="166">
          <cell r="A166">
            <v>149</v>
          </cell>
          <cell r="B166">
            <v>96426</v>
          </cell>
          <cell r="C166">
            <v>0</v>
          </cell>
          <cell r="D166">
            <v>82211816.785216048</v>
          </cell>
          <cell r="E166">
            <v>0</v>
          </cell>
          <cell r="F166">
            <v>0</v>
          </cell>
          <cell r="G166">
            <v>0</v>
          </cell>
          <cell r="H166">
            <v>0</v>
          </cell>
          <cell r="I166">
            <v>0</v>
          </cell>
          <cell r="J166">
            <v>480117683.88314402</v>
          </cell>
        </row>
        <row r="167">
          <cell r="A167">
            <v>150</v>
          </cell>
          <cell r="B167">
            <v>96792</v>
          </cell>
          <cell r="C167">
            <v>0</v>
          </cell>
          <cell r="D167">
            <v>82211816.785216048</v>
          </cell>
          <cell r="E167">
            <v>0</v>
          </cell>
          <cell r="F167">
            <v>0</v>
          </cell>
          <cell r="G167">
            <v>0</v>
          </cell>
          <cell r="H167">
            <v>0</v>
          </cell>
          <cell r="I167">
            <v>0</v>
          </cell>
          <cell r="J167">
            <v>480117683.88314402</v>
          </cell>
        </row>
        <row r="168">
          <cell r="A168">
            <v>151</v>
          </cell>
          <cell r="B168">
            <v>97157</v>
          </cell>
          <cell r="C168">
            <v>0</v>
          </cell>
          <cell r="D168">
            <v>82211816.785216048</v>
          </cell>
          <cell r="E168">
            <v>0</v>
          </cell>
          <cell r="F168">
            <v>0</v>
          </cell>
          <cell r="G168">
            <v>0</v>
          </cell>
          <cell r="H168">
            <v>0</v>
          </cell>
          <cell r="I168">
            <v>0</v>
          </cell>
          <cell r="J168">
            <v>480117683.88314402</v>
          </cell>
        </row>
        <row r="169">
          <cell r="A169">
            <v>152</v>
          </cell>
          <cell r="B169">
            <v>97522</v>
          </cell>
          <cell r="C169">
            <v>0</v>
          </cell>
          <cell r="D169">
            <v>82211816.785216048</v>
          </cell>
          <cell r="E169">
            <v>0</v>
          </cell>
          <cell r="F169">
            <v>0</v>
          </cell>
          <cell r="G169">
            <v>0</v>
          </cell>
          <cell r="H169">
            <v>0</v>
          </cell>
          <cell r="I169">
            <v>0</v>
          </cell>
          <cell r="J169">
            <v>480117683.88314402</v>
          </cell>
        </row>
        <row r="170">
          <cell r="A170">
            <v>153</v>
          </cell>
          <cell r="B170">
            <v>97887</v>
          </cell>
          <cell r="C170">
            <v>0</v>
          </cell>
          <cell r="D170">
            <v>82211816.785216048</v>
          </cell>
          <cell r="E170">
            <v>0</v>
          </cell>
          <cell r="F170">
            <v>0</v>
          </cell>
          <cell r="G170">
            <v>0</v>
          </cell>
          <cell r="H170">
            <v>0</v>
          </cell>
          <cell r="I170">
            <v>0</v>
          </cell>
          <cell r="J170">
            <v>480117683.88314402</v>
          </cell>
        </row>
        <row r="171">
          <cell r="A171">
            <v>154</v>
          </cell>
          <cell r="B171">
            <v>98253</v>
          </cell>
          <cell r="C171">
            <v>0</v>
          </cell>
          <cell r="D171">
            <v>82211816.785216048</v>
          </cell>
          <cell r="E171">
            <v>0</v>
          </cell>
          <cell r="F171">
            <v>0</v>
          </cell>
          <cell r="G171">
            <v>0</v>
          </cell>
          <cell r="H171">
            <v>0</v>
          </cell>
          <cell r="I171">
            <v>0</v>
          </cell>
          <cell r="J171">
            <v>480117683.88314402</v>
          </cell>
        </row>
        <row r="172">
          <cell r="A172">
            <v>155</v>
          </cell>
          <cell r="B172">
            <v>98618</v>
          </cell>
          <cell r="C172">
            <v>0</v>
          </cell>
          <cell r="D172">
            <v>82211816.785216048</v>
          </cell>
          <cell r="E172">
            <v>0</v>
          </cell>
          <cell r="F172">
            <v>0</v>
          </cell>
          <cell r="G172">
            <v>0</v>
          </cell>
          <cell r="H172">
            <v>0</v>
          </cell>
          <cell r="I172">
            <v>0</v>
          </cell>
          <cell r="J172">
            <v>480117683.88314402</v>
          </cell>
        </row>
        <row r="173">
          <cell r="A173">
            <v>156</v>
          </cell>
          <cell r="B173">
            <v>98983</v>
          </cell>
          <cell r="C173">
            <v>0</v>
          </cell>
          <cell r="D173">
            <v>82211816.785216048</v>
          </cell>
          <cell r="E173">
            <v>0</v>
          </cell>
          <cell r="F173">
            <v>0</v>
          </cell>
          <cell r="G173">
            <v>0</v>
          </cell>
          <cell r="H173">
            <v>0</v>
          </cell>
          <cell r="I173">
            <v>0</v>
          </cell>
          <cell r="J173">
            <v>480117683.88314402</v>
          </cell>
        </row>
        <row r="174">
          <cell r="A174">
            <v>157</v>
          </cell>
          <cell r="B174">
            <v>99348</v>
          </cell>
          <cell r="C174">
            <v>0</v>
          </cell>
          <cell r="D174">
            <v>82211816.785216048</v>
          </cell>
          <cell r="E174">
            <v>0</v>
          </cell>
          <cell r="F174">
            <v>0</v>
          </cell>
          <cell r="G174">
            <v>0</v>
          </cell>
          <cell r="H174">
            <v>0</v>
          </cell>
          <cell r="I174">
            <v>0</v>
          </cell>
          <cell r="J174">
            <v>480117683.88314402</v>
          </cell>
        </row>
        <row r="175">
          <cell r="A175">
            <v>158</v>
          </cell>
          <cell r="B175">
            <v>99714</v>
          </cell>
          <cell r="C175">
            <v>0</v>
          </cell>
          <cell r="D175">
            <v>82211816.785216048</v>
          </cell>
          <cell r="E175">
            <v>0</v>
          </cell>
          <cell r="F175">
            <v>0</v>
          </cell>
          <cell r="G175">
            <v>0</v>
          </cell>
          <cell r="H175">
            <v>0</v>
          </cell>
          <cell r="I175">
            <v>0</v>
          </cell>
          <cell r="J175">
            <v>480117683.88314402</v>
          </cell>
        </row>
        <row r="176">
          <cell r="A176">
            <v>159</v>
          </cell>
          <cell r="B176">
            <v>100079</v>
          </cell>
          <cell r="C176">
            <v>0</v>
          </cell>
          <cell r="D176">
            <v>82211816.785216048</v>
          </cell>
          <cell r="E176">
            <v>0</v>
          </cell>
          <cell r="F176">
            <v>0</v>
          </cell>
          <cell r="G176">
            <v>0</v>
          </cell>
          <cell r="H176">
            <v>0</v>
          </cell>
          <cell r="I176">
            <v>0</v>
          </cell>
          <cell r="J176">
            <v>480117683.88314402</v>
          </cell>
        </row>
        <row r="177">
          <cell r="A177">
            <v>160</v>
          </cell>
          <cell r="B177">
            <v>100444</v>
          </cell>
          <cell r="C177">
            <v>0</v>
          </cell>
          <cell r="D177">
            <v>82211816.785216048</v>
          </cell>
          <cell r="E177">
            <v>0</v>
          </cell>
          <cell r="F177">
            <v>0</v>
          </cell>
          <cell r="G177">
            <v>0</v>
          </cell>
          <cell r="H177">
            <v>0</v>
          </cell>
          <cell r="I177">
            <v>0</v>
          </cell>
          <cell r="J177">
            <v>480117683.88314402</v>
          </cell>
        </row>
        <row r="178">
          <cell r="A178">
            <v>161</v>
          </cell>
          <cell r="B178">
            <v>100809</v>
          </cell>
          <cell r="C178">
            <v>0</v>
          </cell>
          <cell r="D178">
            <v>82211816.785216048</v>
          </cell>
          <cell r="E178">
            <v>0</v>
          </cell>
          <cell r="F178">
            <v>0</v>
          </cell>
          <cell r="G178">
            <v>0</v>
          </cell>
          <cell r="H178">
            <v>0</v>
          </cell>
          <cell r="I178">
            <v>0</v>
          </cell>
          <cell r="J178">
            <v>480117683.88314402</v>
          </cell>
        </row>
        <row r="179">
          <cell r="A179">
            <v>162</v>
          </cell>
          <cell r="B179">
            <v>101175</v>
          </cell>
          <cell r="C179">
            <v>0</v>
          </cell>
          <cell r="D179">
            <v>82211816.785216048</v>
          </cell>
          <cell r="E179">
            <v>0</v>
          </cell>
          <cell r="F179">
            <v>0</v>
          </cell>
          <cell r="G179">
            <v>0</v>
          </cell>
          <cell r="H179">
            <v>0</v>
          </cell>
          <cell r="I179">
            <v>0</v>
          </cell>
          <cell r="J179">
            <v>480117683.88314402</v>
          </cell>
        </row>
        <row r="180">
          <cell r="A180">
            <v>163</v>
          </cell>
          <cell r="B180">
            <v>101540</v>
          </cell>
          <cell r="C180">
            <v>0</v>
          </cell>
          <cell r="D180">
            <v>82211816.785216048</v>
          </cell>
          <cell r="E180">
            <v>0</v>
          </cell>
          <cell r="F180">
            <v>0</v>
          </cell>
          <cell r="G180">
            <v>0</v>
          </cell>
          <cell r="H180">
            <v>0</v>
          </cell>
          <cell r="I180">
            <v>0</v>
          </cell>
          <cell r="J180">
            <v>480117683.88314402</v>
          </cell>
        </row>
        <row r="181">
          <cell r="A181">
            <v>164</v>
          </cell>
          <cell r="B181">
            <v>101905</v>
          </cell>
          <cell r="C181">
            <v>0</v>
          </cell>
          <cell r="D181">
            <v>82211816.785216048</v>
          </cell>
          <cell r="E181">
            <v>0</v>
          </cell>
          <cell r="F181">
            <v>0</v>
          </cell>
          <cell r="G181">
            <v>0</v>
          </cell>
          <cell r="H181">
            <v>0</v>
          </cell>
          <cell r="I181">
            <v>0</v>
          </cell>
          <cell r="J181">
            <v>480117683.88314402</v>
          </cell>
        </row>
        <row r="182">
          <cell r="A182">
            <v>165</v>
          </cell>
          <cell r="B182">
            <v>102270</v>
          </cell>
          <cell r="C182">
            <v>0</v>
          </cell>
          <cell r="D182">
            <v>82211816.785216048</v>
          </cell>
          <cell r="E182">
            <v>0</v>
          </cell>
          <cell r="F182">
            <v>0</v>
          </cell>
          <cell r="G182">
            <v>0</v>
          </cell>
          <cell r="H182">
            <v>0</v>
          </cell>
          <cell r="I182">
            <v>0</v>
          </cell>
          <cell r="J182">
            <v>480117683.88314402</v>
          </cell>
        </row>
        <row r="183">
          <cell r="A183">
            <v>166</v>
          </cell>
          <cell r="B183">
            <v>102636</v>
          </cell>
          <cell r="C183">
            <v>0</v>
          </cell>
          <cell r="D183">
            <v>82211816.785216048</v>
          </cell>
          <cell r="E183">
            <v>0</v>
          </cell>
          <cell r="F183">
            <v>0</v>
          </cell>
          <cell r="G183">
            <v>0</v>
          </cell>
          <cell r="H183">
            <v>0</v>
          </cell>
          <cell r="I183">
            <v>0</v>
          </cell>
          <cell r="J183">
            <v>480117683.88314402</v>
          </cell>
        </row>
        <row r="184">
          <cell r="A184">
            <v>167</v>
          </cell>
          <cell r="B184">
            <v>103001</v>
          </cell>
          <cell r="C184">
            <v>0</v>
          </cell>
          <cell r="D184">
            <v>82211816.785216048</v>
          </cell>
          <cell r="E184">
            <v>0</v>
          </cell>
          <cell r="F184">
            <v>0</v>
          </cell>
          <cell r="G184">
            <v>0</v>
          </cell>
          <cell r="H184">
            <v>0</v>
          </cell>
          <cell r="I184">
            <v>0</v>
          </cell>
          <cell r="J184">
            <v>480117683.88314402</v>
          </cell>
        </row>
        <row r="185">
          <cell r="A185">
            <v>168</v>
          </cell>
          <cell r="B185">
            <v>103366</v>
          </cell>
          <cell r="C185">
            <v>0</v>
          </cell>
          <cell r="D185">
            <v>82211816.785216048</v>
          </cell>
          <cell r="E185">
            <v>0</v>
          </cell>
          <cell r="F185">
            <v>0</v>
          </cell>
          <cell r="G185">
            <v>0</v>
          </cell>
          <cell r="H185">
            <v>0</v>
          </cell>
          <cell r="I185">
            <v>0</v>
          </cell>
          <cell r="J185">
            <v>480117683.88314402</v>
          </cell>
        </row>
        <row r="186">
          <cell r="A186">
            <v>169</v>
          </cell>
          <cell r="B186">
            <v>103731</v>
          </cell>
          <cell r="C186">
            <v>0</v>
          </cell>
          <cell r="D186">
            <v>82211816.785216048</v>
          </cell>
          <cell r="E186">
            <v>0</v>
          </cell>
          <cell r="F186">
            <v>0</v>
          </cell>
          <cell r="G186">
            <v>0</v>
          </cell>
          <cell r="H186">
            <v>0</v>
          </cell>
          <cell r="I186">
            <v>0</v>
          </cell>
          <cell r="J186">
            <v>480117683.88314402</v>
          </cell>
        </row>
        <row r="187">
          <cell r="A187">
            <v>170</v>
          </cell>
          <cell r="B187">
            <v>104097</v>
          </cell>
          <cell r="C187">
            <v>0</v>
          </cell>
          <cell r="D187">
            <v>82211816.785216048</v>
          </cell>
          <cell r="E187">
            <v>0</v>
          </cell>
          <cell r="F187">
            <v>0</v>
          </cell>
          <cell r="G187">
            <v>0</v>
          </cell>
          <cell r="H187">
            <v>0</v>
          </cell>
          <cell r="I187">
            <v>0</v>
          </cell>
          <cell r="J187">
            <v>480117683.88314402</v>
          </cell>
        </row>
        <row r="188">
          <cell r="A188">
            <v>171</v>
          </cell>
          <cell r="B188">
            <v>104462</v>
          </cell>
          <cell r="C188">
            <v>0</v>
          </cell>
          <cell r="D188">
            <v>82211816.785216048</v>
          </cell>
          <cell r="E188">
            <v>0</v>
          </cell>
          <cell r="F188">
            <v>0</v>
          </cell>
          <cell r="G188">
            <v>0</v>
          </cell>
          <cell r="H188">
            <v>0</v>
          </cell>
          <cell r="I188">
            <v>0</v>
          </cell>
          <cell r="J188">
            <v>480117683.88314402</v>
          </cell>
        </row>
        <row r="189">
          <cell r="A189">
            <v>172</v>
          </cell>
          <cell r="B189">
            <v>104827</v>
          </cell>
          <cell r="C189">
            <v>0</v>
          </cell>
          <cell r="D189">
            <v>82211816.785216048</v>
          </cell>
          <cell r="E189">
            <v>0</v>
          </cell>
          <cell r="F189">
            <v>0</v>
          </cell>
          <cell r="G189">
            <v>0</v>
          </cell>
          <cell r="H189">
            <v>0</v>
          </cell>
          <cell r="I189">
            <v>0</v>
          </cell>
          <cell r="J189">
            <v>480117683.88314402</v>
          </cell>
        </row>
        <row r="190">
          <cell r="A190">
            <v>173</v>
          </cell>
          <cell r="B190">
            <v>105192</v>
          </cell>
          <cell r="C190">
            <v>0</v>
          </cell>
          <cell r="D190">
            <v>82211816.785216048</v>
          </cell>
          <cell r="E190">
            <v>0</v>
          </cell>
          <cell r="F190">
            <v>0</v>
          </cell>
          <cell r="G190">
            <v>0</v>
          </cell>
          <cell r="H190">
            <v>0</v>
          </cell>
          <cell r="I190">
            <v>0</v>
          </cell>
          <cell r="J190">
            <v>480117683.88314402</v>
          </cell>
        </row>
        <row r="191">
          <cell r="A191">
            <v>174</v>
          </cell>
          <cell r="B191">
            <v>105558</v>
          </cell>
          <cell r="C191">
            <v>0</v>
          </cell>
          <cell r="D191">
            <v>82211816.785216048</v>
          </cell>
          <cell r="E191">
            <v>0</v>
          </cell>
          <cell r="F191">
            <v>0</v>
          </cell>
          <cell r="G191">
            <v>0</v>
          </cell>
          <cell r="H191">
            <v>0</v>
          </cell>
          <cell r="I191">
            <v>0</v>
          </cell>
          <cell r="J191">
            <v>480117683.88314402</v>
          </cell>
        </row>
        <row r="192">
          <cell r="A192">
            <v>175</v>
          </cell>
          <cell r="B192">
            <v>105923</v>
          </cell>
          <cell r="C192">
            <v>0</v>
          </cell>
          <cell r="D192">
            <v>82211816.785216048</v>
          </cell>
          <cell r="E192">
            <v>0</v>
          </cell>
          <cell r="F192">
            <v>0</v>
          </cell>
          <cell r="G192">
            <v>0</v>
          </cell>
          <cell r="H192">
            <v>0</v>
          </cell>
          <cell r="I192">
            <v>0</v>
          </cell>
          <cell r="J192">
            <v>480117683.88314402</v>
          </cell>
        </row>
        <row r="193">
          <cell r="A193">
            <v>176</v>
          </cell>
          <cell r="B193">
            <v>106288</v>
          </cell>
          <cell r="C193">
            <v>0</v>
          </cell>
          <cell r="D193">
            <v>82211816.785216048</v>
          </cell>
          <cell r="E193">
            <v>0</v>
          </cell>
          <cell r="F193">
            <v>0</v>
          </cell>
          <cell r="G193">
            <v>0</v>
          </cell>
          <cell r="H193">
            <v>0</v>
          </cell>
          <cell r="I193">
            <v>0</v>
          </cell>
          <cell r="J193">
            <v>480117683.88314402</v>
          </cell>
        </row>
        <row r="194">
          <cell r="A194">
            <v>177</v>
          </cell>
          <cell r="B194">
            <v>106653</v>
          </cell>
          <cell r="C194">
            <v>0</v>
          </cell>
          <cell r="D194">
            <v>82211816.785216048</v>
          </cell>
          <cell r="E194">
            <v>0</v>
          </cell>
          <cell r="F194">
            <v>0</v>
          </cell>
          <cell r="G194">
            <v>0</v>
          </cell>
          <cell r="H194">
            <v>0</v>
          </cell>
          <cell r="I194">
            <v>0</v>
          </cell>
          <cell r="J194">
            <v>480117683.88314402</v>
          </cell>
        </row>
        <row r="195">
          <cell r="A195">
            <v>178</v>
          </cell>
          <cell r="B195">
            <v>107019</v>
          </cell>
          <cell r="C195">
            <v>0</v>
          </cell>
          <cell r="D195">
            <v>82211816.785216048</v>
          </cell>
          <cell r="E195">
            <v>0</v>
          </cell>
          <cell r="F195">
            <v>0</v>
          </cell>
          <cell r="G195">
            <v>0</v>
          </cell>
          <cell r="H195">
            <v>0</v>
          </cell>
          <cell r="I195">
            <v>0</v>
          </cell>
          <cell r="J195">
            <v>480117683.88314402</v>
          </cell>
        </row>
        <row r="196">
          <cell r="A196">
            <v>179</v>
          </cell>
          <cell r="B196">
            <v>107384</v>
          </cell>
          <cell r="C196">
            <v>0</v>
          </cell>
          <cell r="D196">
            <v>82211816.785216048</v>
          </cell>
          <cell r="E196">
            <v>0</v>
          </cell>
          <cell r="F196">
            <v>0</v>
          </cell>
          <cell r="G196">
            <v>0</v>
          </cell>
          <cell r="H196">
            <v>0</v>
          </cell>
          <cell r="I196">
            <v>0</v>
          </cell>
          <cell r="J196">
            <v>480117683.88314402</v>
          </cell>
        </row>
        <row r="197">
          <cell r="A197">
            <v>180</v>
          </cell>
          <cell r="B197">
            <v>107749</v>
          </cell>
          <cell r="C197">
            <v>0</v>
          </cell>
          <cell r="D197">
            <v>82211816.785216048</v>
          </cell>
          <cell r="E197">
            <v>0</v>
          </cell>
          <cell r="F197">
            <v>0</v>
          </cell>
          <cell r="G197">
            <v>0</v>
          </cell>
          <cell r="H197">
            <v>0</v>
          </cell>
          <cell r="I197">
            <v>0</v>
          </cell>
          <cell r="J197">
            <v>480117683.88314402</v>
          </cell>
        </row>
        <row r="198">
          <cell r="A198">
            <v>181</v>
          </cell>
          <cell r="B198">
            <v>108114</v>
          </cell>
          <cell r="C198">
            <v>0</v>
          </cell>
          <cell r="D198">
            <v>82211816.785216048</v>
          </cell>
          <cell r="E198">
            <v>0</v>
          </cell>
          <cell r="F198">
            <v>0</v>
          </cell>
          <cell r="G198">
            <v>0</v>
          </cell>
          <cell r="H198">
            <v>0</v>
          </cell>
          <cell r="I198">
            <v>0</v>
          </cell>
          <cell r="J198">
            <v>480117683.88314402</v>
          </cell>
        </row>
        <row r="199">
          <cell r="A199">
            <v>182</v>
          </cell>
          <cell r="B199">
            <v>108480</v>
          </cell>
          <cell r="C199">
            <v>0</v>
          </cell>
          <cell r="D199">
            <v>82211816.785216048</v>
          </cell>
          <cell r="E199">
            <v>0</v>
          </cell>
          <cell r="F199">
            <v>0</v>
          </cell>
          <cell r="G199">
            <v>0</v>
          </cell>
          <cell r="H199">
            <v>0</v>
          </cell>
          <cell r="I199">
            <v>0</v>
          </cell>
          <cell r="J199">
            <v>480117683.88314402</v>
          </cell>
        </row>
        <row r="200">
          <cell r="A200">
            <v>183</v>
          </cell>
          <cell r="B200">
            <v>108845</v>
          </cell>
          <cell r="C200">
            <v>0</v>
          </cell>
          <cell r="D200">
            <v>82211816.785216048</v>
          </cell>
          <cell r="E200">
            <v>0</v>
          </cell>
          <cell r="F200">
            <v>0</v>
          </cell>
          <cell r="G200">
            <v>0</v>
          </cell>
          <cell r="H200">
            <v>0</v>
          </cell>
          <cell r="I200">
            <v>0</v>
          </cell>
          <cell r="J200">
            <v>480117683.88314402</v>
          </cell>
        </row>
        <row r="201">
          <cell r="A201">
            <v>184</v>
          </cell>
          <cell r="B201">
            <v>109210</v>
          </cell>
          <cell r="C201">
            <v>0</v>
          </cell>
          <cell r="D201">
            <v>82211816.785216048</v>
          </cell>
          <cell r="E201">
            <v>0</v>
          </cell>
          <cell r="F201">
            <v>0</v>
          </cell>
          <cell r="G201">
            <v>0</v>
          </cell>
          <cell r="H201">
            <v>0</v>
          </cell>
          <cell r="I201">
            <v>0</v>
          </cell>
          <cell r="J201">
            <v>480117683.88314402</v>
          </cell>
        </row>
        <row r="202">
          <cell r="A202">
            <v>185</v>
          </cell>
          <cell r="B202">
            <v>109575</v>
          </cell>
          <cell r="C202">
            <v>0</v>
          </cell>
          <cell r="D202">
            <v>82211816.785216048</v>
          </cell>
          <cell r="E202">
            <v>0</v>
          </cell>
          <cell r="F202">
            <v>0</v>
          </cell>
          <cell r="G202">
            <v>0</v>
          </cell>
          <cell r="H202">
            <v>0</v>
          </cell>
          <cell r="I202">
            <v>0</v>
          </cell>
          <cell r="J202">
            <v>480117683.88314402</v>
          </cell>
        </row>
        <row r="203">
          <cell r="A203">
            <v>186</v>
          </cell>
          <cell r="B203">
            <v>109940</v>
          </cell>
          <cell r="C203">
            <v>0</v>
          </cell>
          <cell r="D203">
            <v>82211816.785216048</v>
          </cell>
          <cell r="E203">
            <v>0</v>
          </cell>
          <cell r="F203">
            <v>0</v>
          </cell>
          <cell r="G203">
            <v>0</v>
          </cell>
          <cell r="H203">
            <v>0</v>
          </cell>
          <cell r="I203">
            <v>0</v>
          </cell>
          <cell r="J203">
            <v>480117683.88314402</v>
          </cell>
        </row>
        <row r="204">
          <cell r="A204">
            <v>187</v>
          </cell>
          <cell r="B204">
            <v>110305</v>
          </cell>
          <cell r="C204">
            <v>0</v>
          </cell>
          <cell r="D204">
            <v>82211816.785216048</v>
          </cell>
          <cell r="E204">
            <v>0</v>
          </cell>
          <cell r="F204">
            <v>0</v>
          </cell>
          <cell r="G204">
            <v>0</v>
          </cell>
          <cell r="H204">
            <v>0</v>
          </cell>
          <cell r="I204">
            <v>0</v>
          </cell>
          <cell r="J204">
            <v>480117683.88314402</v>
          </cell>
        </row>
        <row r="205">
          <cell r="A205">
            <v>188</v>
          </cell>
          <cell r="B205">
            <v>110670</v>
          </cell>
          <cell r="C205">
            <v>0</v>
          </cell>
          <cell r="D205">
            <v>82211816.785216048</v>
          </cell>
          <cell r="E205">
            <v>0</v>
          </cell>
          <cell r="F205">
            <v>0</v>
          </cell>
          <cell r="G205">
            <v>0</v>
          </cell>
          <cell r="H205">
            <v>0</v>
          </cell>
          <cell r="I205">
            <v>0</v>
          </cell>
          <cell r="J205">
            <v>480117683.88314402</v>
          </cell>
        </row>
        <row r="206">
          <cell r="A206">
            <v>189</v>
          </cell>
          <cell r="B206">
            <v>111035</v>
          </cell>
          <cell r="C206">
            <v>0</v>
          </cell>
          <cell r="D206">
            <v>82211816.785216048</v>
          </cell>
          <cell r="E206">
            <v>0</v>
          </cell>
          <cell r="F206">
            <v>0</v>
          </cell>
          <cell r="G206">
            <v>0</v>
          </cell>
          <cell r="H206">
            <v>0</v>
          </cell>
          <cell r="I206">
            <v>0</v>
          </cell>
          <cell r="J206">
            <v>480117683.88314402</v>
          </cell>
        </row>
        <row r="207">
          <cell r="A207">
            <v>190</v>
          </cell>
          <cell r="B207">
            <v>111401</v>
          </cell>
          <cell r="C207">
            <v>0</v>
          </cell>
          <cell r="D207">
            <v>82211816.785216048</v>
          </cell>
          <cell r="E207">
            <v>0</v>
          </cell>
          <cell r="F207">
            <v>0</v>
          </cell>
          <cell r="G207">
            <v>0</v>
          </cell>
          <cell r="H207">
            <v>0</v>
          </cell>
          <cell r="I207">
            <v>0</v>
          </cell>
          <cell r="J207">
            <v>480117683.88314402</v>
          </cell>
        </row>
        <row r="208">
          <cell r="A208">
            <v>191</v>
          </cell>
          <cell r="B208">
            <v>111766</v>
          </cell>
          <cell r="C208">
            <v>0</v>
          </cell>
          <cell r="D208">
            <v>82211816.785216048</v>
          </cell>
          <cell r="E208">
            <v>0</v>
          </cell>
          <cell r="F208">
            <v>0</v>
          </cell>
          <cell r="G208">
            <v>0</v>
          </cell>
          <cell r="H208">
            <v>0</v>
          </cell>
          <cell r="I208">
            <v>0</v>
          </cell>
          <cell r="J208">
            <v>480117683.88314402</v>
          </cell>
        </row>
        <row r="209">
          <cell r="A209">
            <v>192</v>
          </cell>
          <cell r="B209">
            <v>112131</v>
          </cell>
          <cell r="C209">
            <v>0</v>
          </cell>
          <cell r="D209">
            <v>82211816.785216048</v>
          </cell>
          <cell r="E209">
            <v>0</v>
          </cell>
          <cell r="F209">
            <v>0</v>
          </cell>
          <cell r="G209">
            <v>0</v>
          </cell>
          <cell r="H209">
            <v>0</v>
          </cell>
          <cell r="I209">
            <v>0</v>
          </cell>
          <cell r="J209">
            <v>480117683.88314402</v>
          </cell>
        </row>
        <row r="210">
          <cell r="A210">
            <v>193</v>
          </cell>
          <cell r="B210">
            <v>112496</v>
          </cell>
          <cell r="C210">
            <v>0</v>
          </cell>
          <cell r="D210">
            <v>82211816.785216048</v>
          </cell>
          <cell r="E210">
            <v>0</v>
          </cell>
          <cell r="F210">
            <v>0</v>
          </cell>
          <cell r="G210">
            <v>0</v>
          </cell>
          <cell r="H210">
            <v>0</v>
          </cell>
          <cell r="I210">
            <v>0</v>
          </cell>
          <cell r="J210">
            <v>480117683.88314402</v>
          </cell>
        </row>
        <row r="211">
          <cell r="A211">
            <v>194</v>
          </cell>
          <cell r="B211">
            <v>112862</v>
          </cell>
          <cell r="C211">
            <v>0</v>
          </cell>
          <cell r="D211">
            <v>82211816.785216048</v>
          </cell>
          <cell r="E211">
            <v>0</v>
          </cell>
          <cell r="F211">
            <v>0</v>
          </cell>
          <cell r="G211">
            <v>0</v>
          </cell>
          <cell r="H211">
            <v>0</v>
          </cell>
          <cell r="I211">
            <v>0</v>
          </cell>
          <cell r="J211">
            <v>480117683.88314402</v>
          </cell>
        </row>
        <row r="212">
          <cell r="A212">
            <v>195</v>
          </cell>
          <cell r="B212">
            <v>113227</v>
          </cell>
          <cell r="C212">
            <v>0</v>
          </cell>
          <cell r="D212">
            <v>82211816.785216048</v>
          </cell>
          <cell r="E212">
            <v>0</v>
          </cell>
          <cell r="F212">
            <v>0</v>
          </cell>
          <cell r="G212">
            <v>0</v>
          </cell>
          <cell r="H212">
            <v>0</v>
          </cell>
          <cell r="I212">
            <v>0</v>
          </cell>
          <cell r="J212">
            <v>480117683.88314402</v>
          </cell>
        </row>
        <row r="213">
          <cell r="A213">
            <v>196</v>
          </cell>
          <cell r="B213">
            <v>113592</v>
          </cell>
          <cell r="C213">
            <v>0</v>
          </cell>
          <cell r="D213">
            <v>82211816.785216048</v>
          </cell>
          <cell r="E213">
            <v>0</v>
          </cell>
          <cell r="F213">
            <v>0</v>
          </cell>
          <cell r="G213">
            <v>0</v>
          </cell>
          <cell r="H213">
            <v>0</v>
          </cell>
          <cell r="I213">
            <v>0</v>
          </cell>
          <cell r="J213">
            <v>480117683.88314402</v>
          </cell>
        </row>
        <row r="214">
          <cell r="A214">
            <v>197</v>
          </cell>
          <cell r="B214">
            <v>113957</v>
          </cell>
          <cell r="C214">
            <v>0</v>
          </cell>
          <cell r="D214">
            <v>82211816.785216048</v>
          </cell>
          <cell r="E214">
            <v>0</v>
          </cell>
          <cell r="F214">
            <v>0</v>
          </cell>
          <cell r="G214">
            <v>0</v>
          </cell>
          <cell r="H214">
            <v>0</v>
          </cell>
          <cell r="I214">
            <v>0</v>
          </cell>
          <cell r="J214">
            <v>480117683.88314402</v>
          </cell>
        </row>
        <row r="215">
          <cell r="A215">
            <v>198</v>
          </cell>
          <cell r="B215">
            <v>114323</v>
          </cell>
          <cell r="C215">
            <v>0</v>
          </cell>
          <cell r="D215">
            <v>82211816.785216048</v>
          </cell>
          <cell r="E215">
            <v>0</v>
          </cell>
          <cell r="F215">
            <v>0</v>
          </cell>
          <cell r="G215">
            <v>0</v>
          </cell>
          <cell r="H215">
            <v>0</v>
          </cell>
          <cell r="I215">
            <v>0</v>
          </cell>
          <cell r="J215">
            <v>480117683.88314402</v>
          </cell>
        </row>
        <row r="216">
          <cell r="A216">
            <v>199</v>
          </cell>
          <cell r="B216">
            <v>114688</v>
          </cell>
          <cell r="C216">
            <v>0</v>
          </cell>
          <cell r="D216">
            <v>82211816.785216048</v>
          </cell>
          <cell r="E216">
            <v>0</v>
          </cell>
          <cell r="F216">
            <v>0</v>
          </cell>
          <cell r="G216">
            <v>0</v>
          </cell>
          <cell r="H216">
            <v>0</v>
          </cell>
          <cell r="I216">
            <v>0</v>
          </cell>
          <cell r="J216">
            <v>480117683.88314402</v>
          </cell>
        </row>
        <row r="217">
          <cell r="A217">
            <v>200</v>
          </cell>
          <cell r="B217">
            <v>115053</v>
          </cell>
          <cell r="C217">
            <v>0</v>
          </cell>
          <cell r="D217">
            <v>82211816.785216048</v>
          </cell>
          <cell r="E217">
            <v>0</v>
          </cell>
          <cell r="F217">
            <v>0</v>
          </cell>
          <cell r="G217">
            <v>0</v>
          </cell>
          <cell r="H217">
            <v>0</v>
          </cell>
          <cell r="I217">
            <v>0</v>
          </cell>
          <cell r="J217">
            <v>480117683.88314402</v>
          </cell>
        </row>
        <row r="218">
          <cell r="A218">
            <v>201</v>
          </cell>
          <cell r="B218">
            <v>115418</v>
          </cell>
          <cell r="C218">
            <v>0</v>
          </cell>
          <cell r="D218">
            <v>82211816.785216048</v>
          </cell>
          <cell r="E218">
            <v>0</v>
          </cell>
          <cell r="F218">
            <v>0</v>
          </cell>
          <cell r="G218">
            <v>0</v>
          </cell>
          <cell r="H218">
            <v>0</v>
          </cell>
          <cell r="I218">
            <v>0</v>
          </cell>
          <cell r="J218">
            <v>480117683.88314402</v>
          </cell>
        </row>
        <row r="219">
          <cell r="A219">
            <v>202</v>
          </cell>
          <cell r="B219">
            <v>115784</v>
          </cell>
          <cell r="C219">
            <v>0</v>
          </cell>
          <cell r="D219">
            <v>82211816.785216048</v>
          </cell>
          <cell r="E219">
            <v>0</v>
          </cell>
          <cell r="F219">
            <v>0</v>
          </cell>
          <cell r="G219">
            <v>0</v>
          </cell>
          <cell r="H219">
            <v>0</v>
          </cell>
          <cell r="I219">
            <v>0</v>
          </cell>
          <cell r="J219">
            <v>480117683.88314402</v>
          </cell>
        </row>
        <row r="220">
          <cell r="A220">
            <v>203</v>
          </cell>
          <cell r="B220">
            <v>116149</v>
          </cell>
          <cell r="C220">
            <v>0</v>
          </cell>
          <cell r="D220">
            <v>82211816.785216048</v>
          </cell>
          <cell r="E220">
            <v>0</v>
          </cell>
          <cell r="F220">
            <v>0</v>
          </cell>
          <cell r="G220">
            <v>0</v>
          </cell>
          <cell r="H220">
            <v>0</v>
          </cell>
          <cell r="I220">
            <v>0</v>
          </cell>
          <cell r="J220">
            <v>480117683.88314402</v>
          </cell>
        </row>
        <row r="221">
          <cell r="A221">
            <v>204</v>
          </cell>
          <cell r="B221">
            <v>116514</v>
          </cell>
          <cell r="C221">
            <v>0</v>
          </cell>
          <cell r="D221">
            <v>82211816.785216048</v>
          </cell>
          <cell r="E221">
            <v>0</v>
          </cell>
          <cell r="F221">
            <v>0</v>
          </cell>
          <cell r="G221">
            <v>0</v>
          </cell>
          <cell r="H221">
            <v>0</v>
          </cell>
          <cell r="I221">
            <v>0</v>
          </cell>
          <cell r="J221">
            <v>480117683.88314402</v>
          </cell>
        </row>
        <row r="222">
          <cell r="A222">
            <v>205</v>
          </cell>
          <cell r="B222">
            <v>116879</v>
          </cell>
          <cell r="C222">
            <v>0</v>
          </cell>
          <cell r="D222">
            <v>82211816.785216048</v>
          </cell>
          <cell r="E222">
            <v>0</v>
          </cell>
          <cell r="F222">
            <v>0</v>
          </cell>
          <cell r="G222">
            <v>0</v>
          </cell>
          <cell r="H222">
            <v>0</v>
          </cell>
          <cell r="I222">
            <v>0</v>
          </cell>
          <cell r="J222">
            <v>480117683.88314402</v>
          </cell>
        </row>
        <row r="223">
          <cell r="A223">
            <v>206</v>
          </cell>
          <cell r="B223">
            <v>117245</v>
          </cell>
          <cell r="C223">
            <v>0</v>
          </cell>
          <cell r="D223">
            <v>82211816.785216048</v>
          </cell>
          <cell r="E223">
            <v>0</v>
          </cell>
          <cell r="F223">
            <v>0</v>
          </cell>
          <cell r="G223">
            <v>0</v>
          </cell>
          <cell r="H223">
            <v>0</v>
          </cell>
          <cell r="I223">
            <v>0</v>
          </cell>
          <cell r="J223">
            <v>480117683.88314402</v>
          </cell>
        </row>
        <row r="224">
          <cell r="A224">
            <v>207</v>
          </cell>
          <cell r="B224">
            <v>117610</v>
          </cell>
          <cell r="C224">
            <v>0</v>
          </cell>
          <cell r="D224">
            <v>82211816.785216048</v>
          </cell>
          <cell r="E224">
            <v>0</v>
          </cell>
          <cell r="F224">
            <v>0</v>
          </cell>
          <cell r="G224">
            <v>0</v>
          </cell>
          <cell r="H224">
            <v>0</v>
          </cell>
          <cell r="I224">
            <v>0</v>
          </cell>
          <cell r="J224">
            <v>480117683.88314402</v>
          </cell>
        </row>
        <row r="225">
          <cell r="A225">
            <v>208</v>
          </cell>
          <cell r="B225">
            <v>117975</v>
          </cell>
          <cell r="C225">
            <v>0</v>
          </cell>
          <cell r="D225">
            <v>82211816.785216048</v>
          </cell>
          <cell r="E225">
            <v>0</v>
          </cell>
          <cell r="F225">
            <v>0</v>
          </cell>
          <cell r="G225">
            <v>0</v>
          </cell>
          <cell r="H225">
            <v>0</v>
          </cell>
          <cell r="I225">
            <v>0</v>
          </cell>
          <cell r="J225">
            <v>480117683.88314402</v>
          </cell>
        </row>
        <row r="226">
          <cell r="A226">
            <v>209</v>
          </cell>
          <cell r="B226">
            <v>118340</v>
          </cell>
          <cell r="C226">
            <v>0</v>
          </cell>
          <cell r="D226">
            <v>82211816.785216048</v>
          </cell>
          <cell r="E226">
            <v>0</v>
          </cell>
          <cell r="F226">
            <v>0</v>
          </cell>
          <cell r="G226">
            <v>0</v>
          </cell>
          <cell r="H226">
            <v>0</v>
          </cell>
          <cell r="I226">
            <v>0</v>
          </cell>
          <cell r="J226">
            <v>480117683.88314402</v>
          </cell>
        </row>
        <row r="227">
          <cell r="A227">
            <v>210</v>
          </cell>
          <cell r="B227">
            <v>118706</v>
          </cell>
          <cell r="C227">
            <v>0</v>
          </cell>
          <cell r="D227">
            <v>82211816.785216048</v>
          </cell>
          <cell r="E227">
            <v>0</v>
          </cell>
          <cell r="F227">
            <v>0</v>
          </cell>
          <cell r="G227">
            <v>0</v>
          </cell>
          <cell r="H227">
            <v>0</v>
          </cell>
          <cell r="I227">
            <v>0</v>
          </cell>
          <cell r="J227">
            <v>480117683.88314402</v>
          </cell>
        </row>
        <row r="228">
          <cell r="A228">
            <v>211</v>
          </cell>
          <cell r="B228">
            <v>119071</v>
          </cell>
          <cell r="C228">
            <v>0</v>
          </cell>
          <cell r="D228">
            <v>82211816.785216048</v>
          </cell>
          <cell r="E228">
            <v>0</v>
          </cell>
          <cell r="F228">
            <v>0</v>
          </cell>
          <cell r="G228">
            <v>0</v>
          </cell>
          <cell r="H228">
            <v>0</v>
          </cell>
          <cell r="I228">
            <v>0</v>
          </cell>
          <cell r="J228">
            <v>480117683.88314402</v>
          </cell>
        </row>
        <row r="229">
          <cell r="A229">
            <v>212</v>
          </cell>
          <cell r="B229">
            <v>119436</v>
          </cell>
          <cell r="C229">
            <v>0</v>
          </cell>
          <cell r="D229">
            <v>82211816.785216048</v>
          </cell>
          <cell r="E229">
            <v>0</v>
          </cell>
          <cell r="F229">
            <v>0</v>
          </cell>
          <cell r="G229">
            <v>0</v>
          </cell>
          <cell r="H229">
            <v>0</v>
          </cell>
          <cell r="I229">
            <v>0</v>
          </cell>
          <cell r="J229">
            <v>480117683.88314402</v>
          </cell>
        </row>
        <row r="230">
          <cell r="A230">
            <v>213</v>
          </cell>
          <cell r="B230">
            <v>119801</v>
          </cell>
          <cell r="C230">
            <v>0</v>
          </cell>
          <cell r="D230">
            <v>82211816.785216048</v>
          </cell>
          <cell r="E230">
            <v>0</v>
          </cell>
          <cell r="F230">
            <v>0</v>
          </cell>
          <cell r="G230">
            <v>0</v>
          </cell>
          <cell r="H230">
            <v>0</v>
          </cell>
          <cell r="I230">
            <v>0</v>
          </cell>
          <cell r="J230">
            <v>480117683.88314402</v>
          </cell>
        </row>
        <row r="231">
          <cell r="A231">
            <v>214</v>
          </cell>
          <cell r="B231">
            <v>120167</v>
          </cell>
          <cell r="C231">
            <v>0</v>
          </cell>
          <cell r="D231">
            <v>82211816.785216048</v>
          </cell>
          <cell r="E231">
            <v>0</v>
          </cell>
          <cell r="F231">
            <v>0</v>
          </cell>
          <cell r="G231">
            <v>0</v>
          </cell>
          <cell r="H231">
            <v>0</v>
          </cell>
          <cell r="I231">
            <v>0</v>
          </cell>
          <cell r="J231">
            <v>480117683.88314402</v>
          </cell>
        </row>
        <row r="232">
          <cell r="A232">
            <v>215</v>
          </cell>
          <cell r="B232">
            <v>120532</v>
          </cell>
          <cell r="C232">
            <v>0</v>
          </cell>
          <cell r="D232">
            <v>82211816.785216048</v>
          </cell>
          <cell r="E232">
            <v>0</v>
          </cell>
          <cell r="F232">
            <v>0</v>
          </cell>
          <cell r="G232">
            <v>0</v>
          </cell>
          <cell r="H232">
            <v>0</v>
          </cell>
          <cell r="I232">
            <v>0</v>
          </cell>
          <cell r="J232">
            <v>480117683.88314402</v>
          </cell>
        </row>
        <row r="233">
          <cell r="A233">
            <v>216</v>
          </cell>
          <cell r="B233">
            <v>120897</v>
          </cell>
          <cell r="C233">
            <v>0</v>
          </cell>
          <cell r="D233">
            <v>82211816.785216048</v>
          </cell>
          <cell r="E233">
            <v>0</v>
          </cell>
          <cell r="F233">
            <v>0</v>
          </cell>
          <cell r="G233">
            <v>0</v>
          </cell>
          <cell r="H233">
            <v>0</v>
          </cell>
          <cell r="I233">
            <v>0</v>
          </cell>
          <cell r="J233">
            <v>480117683.88314402</v>
          </cell>
        </row>
        <row r="234">
          <cell r="A234">
            <v>217</v>
          </cell>
          <cell r="B234">
            <v>121262</v>
          </cell>
          <cell r="C234">
            <v>0</v>
          </cell>
          <cell r="D234">
            <v>82211816.785216048</v>
          </cell>
          <cell r="E234">
            <v>0</v>
          </cell>
          <cell r="F234">
            <v>0</v>
          </cell>
          <cell r="G234">
            <v>0</v>
          </cell>
          <cell r="H234">
            <v>0</v>
          </cell>
          <cell r="I234">
            <v>0</v>
          </cell>
          <cell r="J234">
            <v>480117683.88314402</v>
          </cell>
        </row>
        <row r="235">
          <cell r="A235">
            <v>218</v>
          </cell>
          <cell r="B235">
            <v>121628</v>
          </cell>
          <cell r="C235">
            <v>0</v>
          </cell>
          <cell r="D235">
            <v>82211816.785216048</v>
          </cell>
          <cell r="E235">
            <v>0</v>
          </cell>
          <cell r="F235">
            <v>0</v>
          </cell>
          <cell r="G235">
            <v>0</v>
          </cell>
          <cell r="H235">
            <v>0</v>
          </cell>
          <cell r="I235">
            <v>0</v>
          </cell>
          <cell r="J235">
            <v>480117683.88314402</v>
          </cell>
        </row>
        <row r="236">
          <cell r="A236">
            <v>219</v>
          </cell>
          <cell r="B236">
            <v>121993</v>
          </cell>
          <cell r="C236">
            <v>0</v>
          </cell>
          <cell r="D236">
            <v>82211816.785216048</v>
          </cell>
          <cell r="E236">
            <v>0</v>
          </cell>
          <cell r="F236">
            <v>0</v>
          </cell>
          <cell r="G236">
            <v>0</v>
          </cell>
          <cell r="H236">
            <v>0</v>
          </cell>
          <cell r="I236">
            <v>0</v>
          </cell>
          <cell r="J236">
            <v>480117683.88314402</v>
          </cell>
        </row>
        <row r="237">
          <cell r="A237">
            <v>220</v>
          </cell>
          <cell r="B237">
            <v>122358</v>
          </cell>
          <cell r="C237">
            <v>0</v>
          </cell>
          <cell r="D237">
            <v>82211816.785216048</v>
          </cell>
          <cell r="E237">
            <v>0</v>
          </cell>
          <cell r="F237">
            <v>0</v>
          </cell>
          <cell r="G237">
            <v>0</v>
          </cell>
          <cell r="H237">
            <v>0</v>
          </cell>
          <cell r="I237">
            <v>0</v>
          </cell>
          <cell r="J237">
            <v>480117683.88314402</v>
          </cell>
        </row>
        <row r="238">
          <cell r="A238">
            <v>221</v>
          </cell>
          <cell r="B238">
            <v>122723</v>
          </cell>
          <cell r="C238">
            <v>0</v>
          </cell>
          <cell r="D238">
            <v>82211816.785216048</v>
          </cell>
          <cell r="E238">
            <v>0</v>
          </cell>
          <cell r="F238">
            <v>0</v>
          </cell>
          <cell r="G238">
            <v>0</v>
          </cell>
          <cell r="H238">
            <v>0</v>
          </cell>
          <cell r="I238">
            <v>0</v>
          </cell>
          <cell r="J238">
            <v>480117683.88314402</v>
          </cell>
        </row>
        <row r="239">
          <cell r="A239">
            <v>222</v>
          </cell>
          <cell r="B239">
            <v>123089</v>
          </cell>
          <cell r="C239">
            <v>0</v>
          </cell>
          <cell r="D239">
            <v>82211816.785216048</v>
          </cell>
          <cell r="E239">
            <v>0</v>
          </cell>
          <cell r="F239">
            <v>0</v>
          </cell>
          <cell r="G239">
            <v>0</v>
          </cell>
          <cell r="H239">
            <v>0</v>
          </cell>
          <cell r="I239">
            <v>0</v>
          </cell>
          <cell r="J239">
            <v>480117683.88314402</v>
          </cell>
        </row>
        <row r="240">
          <cell r="A240">
            <v>223</v>
          </cell>
          <cell r="B240">
            <v>123454</v>
          </cell>
          <cell r="C240">
            <v>0</v>
          </cell>
          <cell r="D240">
            <v>82211816.785216048</v>
          </cell>
          <cell r="E240">
            <v>0</v>
          </cell>
          <cell r="F240">
            <v>0</v>
          </cell>
          <cell r="G240">
            <v>0</v>
          </cell>
          <cell r="H240">
            <v>0</v>
          </cell>
          <cell r="I240">
            <v>0</v>
          </cell>
          <cell r="J240">
            <v>480117683.88314402</v>
          </cell>
        </row>
        <row r="241">
          <cell r="A241">
            <v>224</v>
          </cell>
          <cell r="B241">
            <v>123819</v>
          </cell>
          <cell r="C241">
            <v>0</v>
          </cell>
          <cell r="D241">
            <v>82211816.785216048</v>
          </cell>
          <cell r="E241">
            <v>0</v>
          </cell>
          <cell r="F241">
            <v>0</v>
          </cell>
          <cell r="G241">
            <v>0</v>
          </cell>
          <cell r="H241">
            <v>0</v>
          </cell>
          <cell r="I241">
            <v>0</v>
          </cell>
          <cell r="J241">
            <v>480117683.88314402</v>
          </cell>
        </row>
        <row r="242">
          <cell r="A242">
            <v>225</v>
          </cell>
          <cell r="B242">
            <v>124184</v>
          </cell>
          <cell r="C242">
            <v>0</v>
          </cell>
          <cell r="D242">
            <v>82211816.785216048</v>
          </cell>
          <cell r="E242">
            <v>0</v>
          </cell>
          <cell r="F242">
            <v>0</v>
          </cell>
          <cell r="G242">
            <v>0</v>
          </cell>
          <cell r="H242">
            <v>0</v>
          </cell>
          <cell r="I242">
            <v>0</v>
          </cell>
          <cell r="J242">
            <v>480117683.88314402</v>
          </cell>
        </row>
        <row r="243">
          <cell r="A243">
            <v>226</v>
          </cell>
          <cell r="B243">
            <v>124550</v>
          </cell>
          <cell r="C243">
            <v>0</v>
          </cell>
          <cell r="D243">
            <v>82211816.785216048</v>
          </cell>
          <cell r="E243">
            <v>0</v>
          </cell>
          <cell r="F243">
            <v>0</v>
          </cell>
          <cell r="G243">
            <v>0</v>
          </cell>
          <cell r="H243">
            <v>0</v>
          </cell>
          <cell r="I243">
            <v>0</v>
          </cell>
          <cell r="J243">
            <v>480117683.88314402</v>
          </cell>
        </row>
        <row r="244">
          <cell r="A244">
            <v>227</v>
          </cell>
          <cell r="B244">
            <v>124915</v>
          </cell>
          <cell r="C244">
            <v>0</v>
          </cell>
          <cell r="D244">
            <v>82211816.785216048</v>
          </cell>
          <cell r="E244">
            <v>0</v>
          </cell>
          <cell r="F244">
            <v>0</v>
          </cell>
          <cell r="G244">
            <v>0</v>
          </cell>
          <cell r="H244">
            <v>0</v>
          </cell>
          <cell r="I244">
            <v>0</v>
          </cell>
          <cell r="J244">
            <v>480117683.88314402</v>
          </cell>
        </row>
        <row r="245">
          <cell r="A245">
            <v>228</v>
          </cell>
          <cell r="B245">
            <v>125280</v>
          </cell>
          <cell r="C245">
            <v>0</v>
          </cell>
          <cell r="D245">
            <v>82211816.785216048</v>
          </cell>
          <cell r="E245">
            <v>0</v>
          </cell>
          <cell r="F245">
            <v>0</v>
          </cell>
          <cell r="G245">
            <v>0</v>
          </cell>
          <cell r="H245">
            <v>0</v>
          </cell>
          <cell r="I245">
            <v>0</v>
          </cell>
          <cell r="J245">
            <v>480117683.88314402</v>
          </cell>
        </row>
        <row r="246">
          <cell r="A246">
            <v>229</v>
          </cell>
          <cell r="B246">
            <v>125645</v>
          </cell>
          <cell r="C246">
            <v>0</v>
          </cell>
          <cell r="D246">
            <v>82211816.785216048</v>
          </cell>
          <cell r="E246">
            <v>0</v>
          </cell>
          <cell r="F246">
            <v>0</v>
          </cell>
          <cell r="G246">
            <v>0</v>
          </cell>
          <cell r="H246">
            <v>0</v>
          </cell>
          <cell r="I246">
            <v>0</v>
          </cell>
          <cell r="J246">
            <v>480117683.88314402</v>
          </cell>
        </row>
        <row r="247">
          <cell r="A247">
            <v>230</v>
          </cell>
          <cell r="B247">
            <v>126011</v>
          </cell>
          <cell r="C247">
            <v>0</v>
          </cell>
          <cell r="D247">
            <v>82211816.785216048</v>
          </cell>
          <cell r="E247">
            <v>0</v>
          </cell>
          <cell r="F247">
            <v>0</v>
          </cell>
          <cell r="G247">
            <v>0</v>
          </cell>
          <cell r="H247">
            <v>0</v>
          </cell>
          <cell r="I247">
            <v>0</v>
          </cell>
          <cell r="J247">
            <v>480117683.88314402</v>
          </cell>
        </row>
        <row r="248">
          <cell r="A248">
            <v>231</v>
          </cell>
          <cell r="B248">
            <v>126376</v>
          </cell>
          <cell r="C248">
            <v>0</v>
          </cell>
          <cell r="D248">
            <v>82211816.785216048</v>
          </cell>
          <cell r="E248">
            <v>0</v>
          </cell>
          <cell r="F248">
            <v>0</v>
          </cell>
          <cell r="G248">
            <v>0</v>
          </cell>
          <cell r="H248">
            <v>0</v>
          </cell>
          <cell r="I248">
            <v>0</v>
          </cell>
          <cell r="J248">
            <v>480117683.88314402</v>
          </cell>
        </row>
        <row r="249">
          <cell r="A249">
            <v>232</v>
          </cell>
          <cell r="B249">
            <v>126741</v>
          </cell>
          <cell r="C249">
            <v>0</v>
          </cell>
          <cell r="D249">
            <v>82211816.785216048</v>
          </cell>
          <cell r="E249">
            <v>0</v>
          </cell>
          <cell r="F249">
            <v>0</v>
          </cell>
          <cell r="G249">
            <v>0</v>
          </cell>
          <cell r="H249">
            <v>0</v>
          </cell>
          <cell r="I249">
            <v>0</v>
          </cell>
          <cell r="J249">
            <v>480117683.88314402</v>
          </cell>
        </row>
        <row r="250">
          <cell r="A250">
            <v>233</v>
          </cell>
          <cell r="B250">
            <v>127106</v>
          </cell>
          <cell r="C250">
            <v>0</v>
          </cell>
          <cell r="D250">
            <v>82211816.785216048</v>
          </cell>
          <cell r="E250">
            <v>0</v>
          </cell>
          <cell r="F250">
            <v>0</v>
          </cell>
          <cell r="G250">
            <v>0</v>
          </cell>
          <cell r="H250">
            <v>0</v>
          </cell>
          <cell r="I250">
            <v>0</v>
          </cell>
          <cell r="J250">
            <v>480117683.88314402</v>
          </cell>
        </row>
        <row r="251">
          <cell r="A251">
            <v>234</v>
          </cell>
          <cell r="B251">
            <v>127472</v>
          </cell>
          <cell r="C251">
            <v>0</v>
          </cell>
          <cell r="D251">
            <v>82211816.785216048</v>
          </cell>
          <cell r="E251">
            <v>0</v>
          </cell>
          <cell r="F251">
            <v>0</v>
          </cell>
          <cell r="G251">
            <v>0</v>
          </cell>
          <cell r="H251">
            <v>0</v>
          </cell>
          <cell r="I251">
            <v>0</v>
          </cell>
          <cell r="J251">
            <v>480117683.88314402</v>
          </cell>
        </row>
        <row r="252">
          <cell r="A252">
            <v>235</v>
          </cell>
          <cell r="B252">
            <v>127837</v>
          </cell>
          <cell r="C252">
            <v>0</v>
          </cell>
          <cell r="D252">
            <v>82211816.785216048</v>
          </cell>
          <cell r="E252">
            <v>0</v>
          </cell>
          <cell r="F252">
            <v>0</v>
          </cell>
          <cell r="G252">
            <v>0</v>
          </cell>
          <cell r="H252">
            <v>0</v>
          </cell>
          <cell r="I252">
            <v>0</v>
          </cell>
          <cell r="J252">
            <v>480117683.88314402</v>
          </cell>
        </row>
        <row r="253">
          <cell r="A253">
            <v>236</v>
          </cell>
          <cell r="B253">
            <v>128202</v>
          </cell>
          <cell r="C253">
            <v>0</v>
          </cell>
          <cell r="D253">
            <v>82211816.785216048</v>
          </cell>
          <cell r="E253">
            <v>0</v>
          </cell>
          <cell r="F253">
            <v>0</v>
          </cell>
          <cell r="G253">
            <v>0</v>
          </cell>
          <cell r="H253">
            <v>0</v>
          </cell>
          <cell r="I253">
            <v>0</v>
          </cell>
          <cell r="J253">
            <v>480117683.88314402</v>
          </cell>
        </row>
        <row r="254">
          <cell r="A254">
            <v>237</v>
          </cell>
          <cell r="B254">
            <v>128567</v>
          </cell>
          <cell r="C254">
            <v>0</v>
          </cell>
          <cell r="D254">
            <v>82211816.785216048</v>
          </cell>
          <cell r="E254">
            <v>0</v>
          </cell>
          <cell r="F254">
            <v>0</v>
          </cell>
          <cell r="G254">
            <v>0</v>
          </cell>
          <cell r="H254">
            <v>0</v>
          </cell>
          <cell r="I254">
            <v>0</v>
          </cell>
          <cell r="J254">
            <v>480117683.88314402</v>
          </cell>
        </row>
        <row r="255">
          <cell r="A255">
            <v>238</v>
          </cell>
          <cell r="B255">
            <v>128933</v>
          </cell>
          <cell r="C255">
            <v>0</v>
          </cell>
          <cell r="D255">
            <v>82211816.785216048</v>
          </cell>
          <cell r="E255">
            <v>0</v>
          </cell>
          <cell r="F255">
            <v>0</v>
          </cell>
          <cell r="G255">
            <v>0</v>
          </cell>
          <cell r="H255">
            <v>0</v>
          </cell>
          <cell r="I255">
            <v>0</v>
          </cell>
          <cell r="J255">
            <v>480117683.88314402</v>
          </cell>
        </row>
        <row r="256">
          <cell r="A256">
            <v>239</v>
          </cell>
          <cell r="B256">
            <v>129298</v>
          </cell>
          <cell r="C256">
            <v>0</v>
          </cell>
          <cell r="D256">
            <v>82211816.785216048</v>
          </cell>
          <cell r="E256">
            <v>0</v>
          </cell>
          <cell r="F256">
            <v>0</v>
          </cell>
          <cell r="G256">
            <v>0</v>
          </cell>
          <cell r="H256">
            <v>0</v>
          </cell>
          <cell r="I256">
            <v>0</v>
          </cell>
          <cell r="J256">
            <v>480117683.88314402</v>
          </cell>
        </row>
        <row r="257">
          <cell r="A257">
            <v>240</v>
          </cell>
          <cell r="B257">
            <v>129663</v>
          </cell>
          <cell r="C257">
            <v>0</v>
          </cell>
          <cell r="D257">
            <v>82211816.785216048</v>
          </cell>
          <cell r="E257">
            <v>0</v>
          </cell>
          <cell r="F257">
            <v>0</v>
          </cell>
          <cell r="G257">
            <v>0</v>
          </cell>
          <cell r="H257">
            <v>0</v>
          </cell>
          <cell r="I257">
            <v>0</v>
          </cell>
          <cell r="J257">
            <v>480117683.88314402</v>
          </cell>
        </row>
        <row r="258">
          <cell r="A258">
            <v>241</v>
          </cell>
          <cell r="B258">
            <v>130028</v>
          </cell>
          <cell r="C258">
            <v>0</v>
          </cell>
          <cell r="D258">
            <v>82211816.785216048</v>
          </cell>
          <cell r="E258">
            <v>0</v>
          </cell>
          <cell r="F258">
            <v>0</v>
          </cell>
          <cell r="G258">
            <v>0</v>
          </cell>
          <cell r="H258">
            <v>0</v>
          </cell>
          <cell r="I258">
            <v>0</v>
          </cell>
          <cell r="J258">
            <v>480117683.88314402</v>
          </cell>
        </row>
        <row r="259">
          <cell r="A259">
            <v>242</v>
          </cell>
          <cell r="B259">
            <v>130394</v>
          </cell>
          <cell r="C259">
            <v>0</v>
          </cell>
          <cell r="D259">
            <v>82211816.785216048</v>
          </cell>
          <cell r="E259">
            <v>0</v>
          </cell>
          <cell r="F259">
            <v>0</v>
          </cell>
          <cell r="G259">
            <v>0</v>
          </cell>
          <cell r="H259">
            <v>0</v>
          </cell>
          <cell r="I259">
            <v>0</v>
          </cell>
          <cell r="J259">
            <v>480117683.88314402</v>
          </cell>
        </row>
        <row r="260">
          <cell r="A260">
            <v>243</v>
          </cell>
          <cell r="B260">
            <v>130759</v>
          </cell>
          <cell r="C260">
            <v>0</v>
          </cell>
          <cell r="D260">
            <v>82211816.785216048</v>
          </cell>
          <cell r="E260">
            <v>0</v>
          </cell>
          <cell r="F260">
            <v>0</v>
          </cell>
          <cell r="G260">
            <v>0</v>
          </cell>
          <cell r="H260">
            <v>0</v>
          </cell>
          <cell r="I260">
            <v>0</v>
          </cell>
          <cell r="J260">
            <v>480117683.88314402</v>
          </cell>
        </row>
        <row r="261">
          <cell r="A261">
            <v>244</v>
          </cell>
          <cell r="B261">
            <v>131124</v>
          </cell>
          <cell r="C261">
            <v>0</v>
          </cell>
          <cell r="D261">
            <v>82211816.785216048</v>
          </cell>
          <cell r="E261">
            <v>0</v>
          </cell>
          <cell r="F261">
            <v>0</v>
          </cell>
          <cell r="G261">
            <v>0</v>
          </cell>
          <cell r="H261">
            <v>0</v>
          </cell>
          <cell r="I261">
            <v>0</v>
          </cell>
          <cell r="J261">
            <v>480117683.88314402</v>
          </cell>
        </row>
        <row r="262">
          <cell r="A262">
            <v>245</v>
          </cell>
          <cell r="B262">
            <v>131489</v>
          </cell>
          <cell r="C262">
            <v>0</v>
          </cell>
          <cell r="D262">
            <v>82211816.785216048</v>
          </cell>
          <cell r="E262">
            <v>0</v>
          </cell>
          <cell r="F262">
            <v>0</v>
          </cell>
          <cell r="G262">
            <v>0</v>
          </cell>
          <cell r="H262">
            <v>0</v>
          </cell>
          <cell r="I262">
            <v>0</v>
          </cell>
          <cell r="J262">
            <v>480117683.88314402</v>
          </cell>
        </row>
        <row r="263">
          <cell r="A263">
            <v>246</v>
          </cell>
          <cell r="B263">
            <v>131855</v>
          </cell>
          <cell r="C263">
            <v>0</v>
          </cell>
          <cell r="D263">
            <v>82211816.785216048</v>
          </cell>
          <cell r="E263">
            <v>0</v>
          </cell>
          <cell r="F263">
            <v>0</v>
          </cell>
          <cell r="G263">
            <v>0</v>
          </cell>
          <cell r="H263">
            <v>0</v>
          </cell>
          <cell r="I263">
            <v>0</v>
          </cell>
          <cell r="J263">
            <v>480117683.88314402</v>
          </cell>
        </row>
        <row r="264">
          <cell r="A264">
            <v>247</v>
          </cell>
          <cell r="B264">
            <v>132220</v>
          </cell>
          <cell r="C264">
            <v>0</v>
          </cell>
          <cell r="D264">
            <v>82211816.785216048</v>
          </cell>
          <cell r="E264">
            <v>0</v>
          </cell>
          <cell r="F264">
            <v>0</v>
          </cell>
          <cell r="G264">
            <v>0</v>
          </cell>
          <cell r="H264">
            <v>0</v>
          </cell>
          <cell r="I264">
            <v>0</v>
          </cell>
          <cell r="J264">
            <v>480117683.88314402</v>
          </cell>
        </row>
        <row r="265">
          <cell r="A265">
            <v>248</v>
          </cell>
          <cell r="B265">
            <v>132585</v>
          </cell>
          <cell r="C265">
            <v>0</v>
          </cell>
          <cell r="D265">
            <v>82211816.785216048</v>
          </cell>
          <cell r="E265">
            <v>0</v>
          </cell>
          <cell r="F265">
            <v>0</v>
          </cell>
          <cell r="G265">
            <v>0</v>
          </cell>
          <cell r="H265">
            <v>0</v>
          </cell>
          <cell r="I265">
            <v>0</v>
          </cell>
          <cell r="J265">
            <v>480117683.88314402</v>
          </cell>
        </row>
        <row r="266">
          <cell r="A266">
            <v>249</v>
          </cell>
          <cell r="B266">
            <v>132950</v>
          </cell>
          <cell r="C266">
            <v>0</v>
          </cell>
          <cell r="D266">
            <v>82211816.785216048</v>
          </cell>
          <cell r="E266">
            <v>0</v>
          </cell>
          <cell r="F266">
            <v>0</v>
          </cell>
          <cell r="G266">
            <v>0</v>
          </cell>
          <cell r="H266">
            <v>0</v>
          </cell>
          <cell r="I266">
            <v>0</v>
          </cell>
          <cell r="J266">
            <v>480117683.88314402</v>
          </cell>
        </row>
        <row r="267">
          <cell r="A267">
            <v>250</v>
          </cell>
          <cell r="B267">
            <v>133316</v>
          </cell>
          <cell r="C267">
            <v>0</v>
          </cell>
          <cell r="D267">
            <v>82211816.785216048</v>
          </cell>
          <cell r="E267">
            <v>0</v>
          </cell>
          <cell r="F267">
            <v>0</v>
          </cell>
          <cell r="G267">
            <v>0</v>
          </cell>
          <cell r="H267">
            <v>0</v>
          </cell>
          <cell r="I267">
            <v>0</v>
          </cell>
          <cell r="J267">
            <v>480117683.88314402</v>
          </cell>
        </row>
        <row r="268">
          <cell r="A268">
            <v>251</v>
          </cell>
          <cell r="B268">
            <v>133681</v>
          </cell>
          <cell r="C268">
            <v>0</v>
          </cell>
          <cell r="D268">
            <v>82211816.785216048</v>
          </cell>
          <cell r="E268">
            <v>0</v>
          </cell>
          <cell r="F268">
            <v>0</v>
          </cell>
          <cell r="G268">
            <v>0</v>
          </cell>
          <cell r="H268">
            <v>0</v>
          </cell>
          <cell r="I268">
            <v>0</v>
          </cell>
          <cell r="J268">
            <v>480117683.88314402</v>
          </cell>
        </row>
        <row r="269">
          <cell r="A269">
            <v>252</v>
          </cell>
          <cell r="B269">
            <v>134046</v>
          </cell>
          <cell r="C269">
            <v>0</v>
          </cell>
          <cell r="D269">
            <v>82211816.785216048</v>
          </cell>
          <cell r="E269">
            <v>0</v>
          </cell>
          <cell r="F269">
            <v>0</v>
          </cell>
          <cell r="G269">
            <v>0</v>
          </cell>
          <cell r="H269">
            <v>0</v>
          </cell>
          <cell r="I269">
            <v>0</v>
          </cell>
          <cell r="J269">
            <v>480117683.88314402</v>
          </cell>
        </row>
        <row r="270">
          <cell r="A270">
            <v>253</v>
          </cell>
          <cell r="B270">
            <v>134411</v>
          </cell>
          <cell r="C270">
            <v>0</v>
          </cell>
          <cell r="D270">
            <v>82211816.785216048</v>
          </cell>
          <cell r="E270">
            <v>0</v>
          </cell>
          <cell r="F270">
            <v>0</v>
          </cell>
          <cell r="G270">
            <v>0</v>
          </cell>
          <cell r="H270">
            <v>0</v>
          </cell>
          <cell r="I270">
            <v>0</v>
          </cell>
          <cell r="J270">
            <v>480117683.88314402</v>
          </cell>
        </row>
        <row r="271">
          <cell r="A271">
            <v>254</v>
          </cell>
          <cell r="B271">
            <v>134777</v>
          </cell>
          <cell r="C271">
            <v>0</v>
          </cell>
          <cell r="D271">
            <v>82211816.785216048</v>
          </cell>
          <cell r="E271">
            <v>0</v>
          </cell>
          <cell r="F271">
            <v>0</v>
          </cell>
          <cell r="G271">
            <v>0</v>
          </cell>
          <cell r="H271">
            <v>0</v>
          </cell>
          <cell r="I271">
            <v>0</v>
          </cell>
          <cell r="J271">
            <v>480117683.88314402</v>
          </cell>
        </row>
        <row r="272">
          <cell r="A272">
            <v>255</v>
          </cell>
          <cell r="B272">
            <v>135142</v>
          </cell>
          <cell r="C272">
            <v>0</v>
          </cell>
          <cell r="D272">
            <v>82211816.785216048</v>
          </cell>
          <cell r="E272">
            <v>0</v>
          </cell>
          <cell r="F272">
            <v>0</v>
          </cell>
          <cell r="G272">
            <v>0</v>
          </cell>
          <cell r="H272">
            <v>0</v>
          </cell>
          <cell r="I272">
            <v>0</v>
          </cell>
          <cell r="J272">
            <v>480117683.88314402</v>
          </cell>
        </row>
        <row r="273">
          <cell r="A273">
            <v>256</v>
          </cell>
          <cell r="B273">
            <v>135507</v>
          </cell>
          <cell r="C273">
            <v>0</v>
          </cell>
          <cell r="D273">
            <v>82211816.785216048</v>
          </cell>
          <cell r="E273">
            <v>0</v>
          </cell>
          <cell r="F273">
            <v>0</v>
          </cell>
          <cell r="G273">
            <v>0</v>
          </cell>
          <cell r="H273">
            <v>0</v>
          </cell>
          <cell r="I273">
            <v>0</v>
          </cell>
          <cell r="J273">
            <v>480117683.88314402</v>
          </cell>
        </row>
        <row r="274">
          <cell r="A274">
            <v>257</v>
          </cell>
          <cell r="B274">
            <v>135872</v>
          </cell>
          <cell r="C274">
            <v>0</v>
          </cell>
          <cell r="D274">
            <v>82211816.785216048</v>
          </cell>
          <cell r="E274">
            <v>0</v>
          </cell>
          <cell r="F274">
            <v>0</v>
          </cell>
          <cell r="G274">
            <v>0</v>
          </cell>
          <cell r="H274">
            <v>0</v>
          </cell>
          <cell r="I274">
            <v>0</v>
          </cell>
          <cell r="J274">
            <v>480117683.88314402</v>
          </cell>
        </row>
        <row r="275">
          <cell r="A275">
            <v>258</v>
          </cell>
          <cell r="B275">
            <v>136238</v>
          </cell>
          <cell r="C275">
            <v>0</v>
          </cell>
          <cell r="D275">
            <v>82211816.785216048</v>
          </cell>
          <cell r="E275">
            <v>0</v>
          </cell>
          <cell r="F275">
            <v>0</v>
          </cell>
          <cell r="G275">
            <v>0</v>
          </cell>
          <cell r="H275">
            <v>0</v>
          </cell>
          <cell r="I275">
            <v>0</v>
          </cell>
          <cell r="J275">
            <v>480117683.88314402</v>
          </cell>
        </row>
        <row r="276">
          <cell r="A276">
            <v>259</v>
          </cell>
          <cell r="B276">
            <v>136603</v>
          </cell>
          <cell r="C276">
            <v>0</v>
          </cell>
          <cell r="D276">
            <v>82211816.785216048</v>
          </cell>
          <cell r="E276">
            <v>0</v>
          </cell>
          <cell r="F276">
            <v>0</v>
          </cell>
          <cell r="G276">
            <v>0</v>
          </cell>
          <cell r="H276">
            <v>0</v>
          </cell>
          <cell r="I276">
            <v>0</v>
          </cell>
          <cell r="J276">
            <v>480117683.88314402</v>
          </cell>
        </row>
        <row r="277">
          <cell r="A277">
            <v>260</v>
          </cell>
          <cell r="B277">
            <v>136968</v>
          </cell>
          <cell r="C277">
            <v>0</v>
          </cell>
          <cell r="D277">
            <v>82211816.785216048</v>
          </cell>
          <cell r="E277">
            <v>0</v>
          </cell>
          <cell r="F277">
            <v>0</v>
          </cell>
          <cell r="G277">
            <v>0</v>
          </cell>
          <cell r="H277">
            <v>0</v>
          </cell>
          <cell r="I277">
            <v>0</v>
          </cell>
          <cell r="J277">
            <v>480117683.88314402</v>
          </cell>
        </row>
        <row r="278">
          <cell r="A278">
            <v>261</v>
          </cell>
          <cell r="B278">
            <v>137333</v>
          </cell>
          <cell r="C278">
            <v>0</v>
          </cell>
          <cell r="D278">
            <v>82211816.785216048</v>
          </cell>
          <cell r="E278">
            <v>0</v>
          </cell>
          <cell r="F278">
            <v>0</v>
          </cell>
          <cell r="G278">
            <v>0</v>
          </cell>
          <cell r="H278">
            <v>0</v>
          </cell>
          <cell r="I278">
            <v>0</v>
          </cell>
          <cell r="J278">
            <v>480117683.88314402</v>
          </cell>
        </row>
        <row r="279">
          <cell r="A279">
            <v>262</v>
          </cell>
          <cell r="B279">
            <v>137699</v>
          </cell>
          <cell r="C279">
            <v>0</v>
          </cell>
          <cell r="D279">
            <v>82211816.785216048</v>
          </cell>
          <cell r="E279">
            <v>0</v>
          </cell>
          <cell r="F279">
            <v>0</v>
          </cell>
          <cell r="G279">
            <v>0</v>
          </cell>
          <cell r="H279">
            <v>0</v>
          </cell>
          <cell r="I279">
            <v>0</v>
          </cell>
          <cell r="J279">
            <v>480117683.88314402</v>
          </cell>
        </row>
        <row r="280">
          <cell r="A280">
            <v>263</v>
          </cell>
          <cell r="B280">
            <v>138064</v>
          </cell>
          <cell r="C280">
            <v>0</v>
          </cell>
          <cell r="D280">
            <v>82211816.785216048</v>
          </cell>
          <cell r="E280">
            <v>0</v>
          </cell>
          <cell r="F280">
            <v>0</v>
          </cell>
          <cell r="G280">
            <v>0</v>
          </cell>
          <cell r="H280">
            <v>0</v>
          </cell>
          <cell r="I280">
            <v>0</v>
          </cell>
          <cell r="J280">
            <v>480117683.88314402</v>
          </cell>
        </row>
        <row r="281">
          <cell r="A281">
            <v>264</v>
          </cell>
          <cell r="B281">
            <v>138429</v>
          </cell>
          <cell r="C281">
            <v>0</v>
          </cell>
          <cell r="D281">
            <v>82211816.785216048</v>
          </cell>
          <cell r="E281">
            <v>0</v>
          </cell>
          <cell r="F281">
            <v>0</v>
          </cell>
          <cell r="G281">
            <v>0</v>
          </cell>
          <cell r="H281">
            <v>0</v>
          </cell>
          <cell r="I281">
            <v>0</v>
          </cell>
          <cell r="J281">
            <v>480117683.88314402</v>
          </cell>
        </row>
        <row r="282">
          <cell r="A282">
            <v>265</v>
          </cell>
          <cell r="B282">
            <v>138794</v>
          </cell>
          <cell r="C282">
            <v>0</v>
          </cell>
          <cell r="D282">
            <v>82211816.785216048</v>
          </cell>
          <cell r="E282">
            <v>0</v>
          </cell>
          <cell r="F282">
            <v>0</v>
          </cell>
          <cell r="G282">
            <v>0</v>
          </cell>
          <cell r="H282">
            <v>0</v>
          </cell>
          <cell r="I282">
            <v>0</v>
          </cell>
          <cell r="J282">
            <v>480117683.88314402</v>
          </cell>
        </row>
        <row r="283">
          <cell r="A283">
            <v>266</v>
          </cell>
          <cell r="B283">
            <v>139160</v>
          </cell>
          <cell r="C283">
            <v>0</v>
          </cell>
          <cell r="D283">
            <v>82211816.785216048</v>
          </cell>
          <cell r="E283">
            <v>0</v>
          </cell>
          <cell r="F283">
            <v>0</v>
          </cell>
          <cell r="G283">
            <v>0</v>
          </cell>
          <cell r="H283">
            <v>0</v>
          </cell>
          <cell r="I283">
            <v>0</v>
          </cell>
          <cell r="J283">
            <v>480117683.88314402</v>
          </cell>
        </row>
        <row r="284">
          <cell r="A284">
            <v>267</v>
          </cell>
          <cell r="B284">
            <v>139525</v>
          </cell>
          <cell r="C284">
            <v>0</v>
          </cell>
          <cell r="D284">
            <v>82211816.785216048</v>
          </cell>
          <cell r="E284">
            <v>0</v>
          </cell>
          <cell r="F284">
            <v>0</v>
          </cell>
          <cell r="G284">
            <v>0</v>
          </cell>
          <cell r="H284">
            <v>0</v>
          </cell>
          <cell r="I284">
            <v>0</v>
          </cell>
          <cell r="J284">
            <v>480117683.88314402</v>
          </cell>
        </row>
        <row r="285">
          <cell r="A285">
            <v>268</v>
          </cell>
          <cell r="B285">
            <v>139890</v>
          </cell>
          <cell r="C285">
            <v>0</v>
          </cell>
          <cell r="D285">
            <v>82211816.785216048</v>
          </cell>
          <cell r="E285">
            <v>0</v>
          </cell>
          <cell r="F285">
            <v>0</v>
          </cell>
          <cell r="G285">
            <v>0</v>
          </cell>
          <cell r="H285">
            <v>0</v>
          </cell>
          <cell r="I285">
            <v>0</v>
          </cell>
          <cell r="J285">
            <v>480117683.88314402</v>
          </cell>
        </row>
        <row r="286">
          <cell r="A286">
            <v>269</v>
          </cell>
          <cell r="B286">
            <v>140255</v>
          </cell>
          <cell r="C286">
            <v>0</v>
          </cell>
          <cell r="D286">
            <v>82211816.785216048</v>
          </cell>
          <cell r="E286">
            <v>0</v>
          </cell>
          <cell r="F286">
            <v>0</v>
          </cell>
          <cell r="G286">
            <v>0</v>
          </cell>
          <cell r="H286">
            <v>0</v>
          </cell>
          <cell r="I286">
            <v>0</v>
          </cell>
          <cell r="J286">
            <v>480117683.88314402</v>
          </cell>
        </row>
        <row r="287">
          <cell r="A287">
            <v>270</v>
          </cell>
          <cell r="B287">
            <v>140621</v>
          </cell>
          <cell r="C287">
            <v>0</v>
          </cell>
          <cell r="D287">
            <v>82211816.785216048</v>
          </cell>
          <cell r="E287">
            <v>0</v>
          </cell>
          <cell r="F287">
            <v>0</v>
          </cell>
          <cell r="G287">
            <v>0</v>
          </cell>
          <cell r="H287">
            <v>0</v>
          </cell>
          <cell r="I287">
            <v>0</v>
          </cell>
          <cell r="J287">
            <v>480117683.88314402</v>
          </cell>
        </row>
        <row r="288">
          <cell r="A288">
            <v>271</v>
          </cell>
          <cell r="B288">
            <v>140986</v>
          </cell>
          <cell r="C288">
            <v>0</v>
          </cell>
          <cell r="D288">
            <v>82211816.785216048</v>
          </cell>
          <cell r="E288">
            <v>0</v>
          </cell>
          <cell r="F288">
            <v>0</v>
          </cell>
          <cell r="G288">
            <v>0</v>
          </cell>
          <cell r="H288">
            <v>0</v>
          </cell>
          <cell r="I288">
            <v>0</v>
          </cell>
          <cell r="J288">
            <v>480117683.88314402</v>
          </cell>
        </row>
        <row r="289">
          <cell r="A289">
            <v>272</v>
          </cell>
          <cell r="B289">
            <v>141351</v>
          </cell>
          <cell r="C289">
            <v>0</v>
          </cell>
          <cell r="D289">
            <v>82211816.785216048</v>
          </cell>
          <cell r="E289">
            <v>0</v>
          </cell>
          <cell r="F289">
            <v>0</v>
          </cell>
          <cell r="G289">
            <v>0</v>
          </cell>
          <cell r="H289">
            <v>0</v>
          </cell>
          <cell r="I289">
            <v>0</v>
          </cell>
          <cell r="J289">
            <v>480117683.88314402</v>
          </cell>
        </row>
        <row r="290">
          <cell r="A290">
            <v>273</v>
          </cell>
          <cell r="B290">
            <v>141716</v>
          </cell>
          <cell r="C290">
            <v>0</v>
          </cell>
          <cell r="D290">
            <v>82211816.785216048</v>
          </cell>
          <cell r="E290">
            <v>0</v>
          </cell>
          <cell r="F290">
            <v>0</v>
          </cell>
          <cell r="G290">
            <v>0</v>
          </cell>
          <cell r="H290">
            <v>0</v>
          </cell>
          <cell r="I290">
            <v>0</v>
          </cell>
          <cell r="J290">
            <v>480117683.88314402</v>
          </cell>
        </row>
        <row r="291">
          <cell r="A291">
            <v>274</v>
          </cell>
          <cell r="B291">
            <v>142082</v>
          </cell>
          <cell r="C291">
            <v>0</v>
          </cell>
          <cell r="D291">
            <v>82211816.785216048</v>
          </cell>
          <cell r="E291">
            <v>0</v>
          </cell>
          <cell r="F291">
            <v>0</v>
          </cell>
          <cell r="G291">
            <v>0</v>
          </cell>
          <cell r="H291">
            <v>0</v>
          </cell>
          <cell r="I291">
            <v>0</v>
          </cell>
          <cell r="J291">
            <v>480117683.88314402</v>
          </cell>
        </row>
        <row r="292">
          <cell r="A292">
            <v>275</v>
          </cell>
          <cell r="B292">
            <v>142447</v>
          </cell>
          <cell r="C292">
            <v>0</v>
          </cell>
          <cell r="D292">
            <v>82211816.785216048</v>
          </cell>
          <cell r="E292">
            <v>0</v>
          </cell>
          <cell r="F292">
            <v>0</v>
          </cell>
          <cell r="G292">
            <v>0</v>
          </cell>
          <cell r="H292">
            <v>0</v>
          </cell>
          <cell r="I292">
            <v>0</v>
          </cell>
          <cell r="J292">
            <v>480117683.88314402</v>
          </cell>
        </row>
        <row r="293">
          <cell r="A293">
            <v>276</v>
          </cell>
          <cell r="B293">
            <v>142812</v>
          </cell>
          <cell r="C293">
            <v>0</v>
          </cell>
          <cell r="D293">
            <v>82211816.785216048</v>
          </cell>
          <cell r="E293">
            <v>0</v>
          </cell>
          <cell r="F293">
            <v>0</v>
          </cell>
          <cell r="G293">
            <v>0</v>
          </cell>
          <cell r="H293">
            <v>0</v>
          </cell>
          <cell r="I293">
            <v>0</v>
          </cell>
          <cell r="J293">
            <v>480117683.88314402</v>
          </cell>
        </row>
        <row r="294">
          <cell r="A294">
            <v>277</v>
          </cell>
          <cell r="B294">
            <v>143177</v>
          </cell>
          <cell r="C294">
            <v>0</v>
          </cell>
          <cell r="D294">
            <v>82211816.785216048</v>
          </cell>
          <cell r="E294">
            <v>0</v>
          </cell>
          <cell r="F294">
            <v>0</v>
          </cell>
          <cell r="G294">
            <v>0</v>
          </cell>
          <cell r="H294">
            <v>0</v>
          </cell>
          <cell r="I294">
            <v>0</v>
          </cell>
          <cell r="J294">
            <v>480117683.88314402</v>
          </cell>
        </row>
        <row r="295">
          <cell r="A295">
            <v>278</v>
          </cell>
          <cell r="B295">
            <v>143543</v>
          </cell>
          <cell r="C295">
            <v>0</v>
          </cell>
          <cell r="D295">
            <v>82211816.785216048</v>
          </cell>
          <cell r="E295">
            <v>0</v>
          </cell>
          <cell r="F295">
            <v>0</v>
          </cell>
          <cell r="G295">
            <v>0</v>
          </cell>
          <cell r="H295">
            <v>0</v>
          </cell>
          <cell r="I295">
            <v>0</v>
          </cell>
          <cell r="J295">
            <v>480117683.88314402</v>
          </cell>
        </row>
        <row r="296">
          <cell r="A296">
            <v>279</v>
          </cell>
          <cell r="B296">
            <v>143908</v>
          </cell>
          <cell r="C296">
            <v>0</v>
          </cell>
          <cell r="D296">
            <v>82211816.785216048</v>
          </cell>
          <cell r="E296">
            <v>0</v>
          </cell>
          <cell r="F296">
            <v>0</v>
          </cell>
          <cell r="G296">
            <v>0</v>
          </cell>
          <cell r="H296">
            <v>0</v>
          </cell>
          <cell r="I296">
            <v>0</v>
          </cell>
          <cell r="J296">
            <v>480117683.88314402</v>
          </cell>
        </row>
        <row r="297">
          <cell r="A297">
            <v>280</v>
          </cell>
          <cell r="B297">
            <v>144273</v>
          </cell>
          <cell r="C297">
            <v>0</v>
          </cell>
          <cell r="D297">
            <v>82211816.785216048</v>
          </cell>
          <cell r="E297">
            <v>0</v>
          </cell>
          <cell r="F297">
            <v>0</v>
          </cell>
          <cell r="G297">
            <v>0</v>
          </cell>
          <cell r="H297">
            <v>0</v>
          </cell>
          <cell r="I297">
            <v>0</v>
          </cell>
          <cell r="J297">
            <v>480117683.88314402</v>
          </cell>
        </row>
        <row r="298">
          <cell r="A298">
            <v>281</v>
          </cell>
          <cell r="B298">
            <v>144638</v>
          </cell>
          <cell r="C298">
            <v>0</v>
          </cell>
          <cell r="D298">
            <v>82211816.785216048</v>
          </cell>
          <cell r="E298">
            <v>0</v>
          </cell>
          <cell r="F298">
            <v>0</v>
          </cell>
          <cell r="G298">
            <v>0</v>
          </cell>
          <cell r="H298">
            <v>0</v>
          </cell>
          <cell r="I298">
            <v>0</v>
          </cell>
          <cell r="J298">
            <v>480117683.88314402</v>
          </cell>
        </row>
        <row r="299">
          <cell r="A299">
            <v>282</v>
          </cell>
          <cell r="B299">
            <v>145004</v>
          </cell>
          <cell r="C299">
            <v>0</v>
          </cell>
          <cell r="D299">
            <v>82211816.785216048</v>
          </cell>
          <cell r="E299">
            <v>0</v>
          </cell>
          <cell r="F299">
            <v>0</v>
          </cell>
          <cell r="G299">
            <v>0</v>
          </cell>
          <cell r="H299">
            <v>0</v>
          </cell>
          <cell r="I299">
            <v>0</v>
          </cell>
          <cell r="J299">
            <v>480117683.88314402</v>
          </cell>
        </row>
        <row r="300">
          <cell r="A300">
            <v>283</v>
          </cell>
          <cell r="B300">
            <v>145369</v>
          </cell>
          <cell r="C300">
            <v>0</v>
          </cell>
          <cell r="D300">
            <v>82211816.785216048</v>
          </cell>
          <cell r="E300">
            <v>0</v>
          </cell>
          <cell r="F300">
            <v>0</v>
          </cell>
          <cell r="G300">
            <v>0</v>
          </cell>
          <cell r="H300">
            <v>0</v>
          </cell>
          <cell r="I300">
            <v>0</v>
          </cell>
          <cell r="J300">
            <v>480117683.88314402</v>
          </cell>
        </row>
        <row r="301">
          <cell r="A301">
            <v>284</v>
          </cell>
          <cell r="B301">
            <v>145734</v>
          </cell>
          <cell r="C301">
            <v>0</v>
          </cell>
          <cell r="D301">
            <v>82211816.785216048</v>
          </cell>
          <cell r="E301">
            <v>0</v>
          </cell>
          <cell r="F301">
            <v>0</v>
          </cell>
          <cell r="G301">
            <v>0</v>
          </cell>
          <cell r="H301">
            <v>0</v>
          </cell>
          <cell r="I301">
            <v>0</v>
          </cell>
          <cell r="J301">
            <v>480117683.88314402</v>
          </cell>
        </row>
        <row r="302">
          <cell r="A302">
            <v>285</v>
          </cell>
          <cell r="B302">
            <v>146099</v>
          </cell>
          <cell r="C302">
            <v>0</v>
          </cell>
          <cell r="D302">
            <v>82211816.785216048</v>
          </cell>
          <cell r="E302">
            <v>0</v>
          </cell>
          <cell r="F302">
            <v>0</v>
          </cell>
          <cell r="G302">
            <v>0</v>
          </cell>
          <cell r="H302">
            <v>0</v>
          </cell>
          <cell r="I302">
            <v>0</v>
          </cell>
          <cell r="J302">
            <v>480117683.88314402</v>
          </cell>
        </row>
        <row r="303">
          <cell r="A303">
            <v>286</v>
          </cell>
          <cell r="B303">
            <v>146464</v>
          </cell>
          <cell r="C303">
            <v>0</v>
          </cell>
          <cell r="D303">
            <v>82211816.785216048</v>
          </cell>
          <cell r="E303">
            <v>0</v>
          </cell>
          <cell r="F303">
            <v>0</v>
          </cell>
          <cell r="G303">
            <v>0</v>
          </cell>
          <cell r="H303">
            <v>0</v>
          </cell>
          <cell r="I303">
            <v>0</v>
          </cell>
          <cell r="J303">
            <v>480117683.88314402</v>
          </cell>
        </row>
        <row r="304">
          <cell r="A304">
            <v>287</v>
          </cell>
          <cell r="B304">
            <v>146829</v>
          </cell>
          <cell r="C304">
            <v>0</v>
          </cell>
          <cell r="D304">
            <v>82211816.785216048</v>
          </cell>
          <cell r="E304">
            <v>0</v>
          </cell>
          <cell r="F304">
            <v>0</v>
          </cell>
          <cell r="G304">
            <v>0</v>
          </cell>
          <cell r="H304">
            <v>0</v>
          </cell>
          <cell r="I304">
            <v>0</v>
          </cell>
          <cell r="J304">
            <v>480117683.88314402</v>
          </cell>
        </row>
        <row r="305">
          <cell r="A305">
            <v>288</v>
          </cell>
          <cell r="B305">
            <v>147194</v>
          </cell>
          <cell r="C305">
            <v>0</v>
          </cell>
          <cell r="D305">
            <v>82211816.785216048</v>
          </cell>
          <cell r="E305">
            <v>0</v>
          </cell>
          <cell r="F305">
            <v>0</v>
          </cell>
          <cell r="G305">
            <v>0</v>
          </cell>
          <cell r="H305">
            <v>0</v>
          </cell>
          <cell r="I305">
            <v>0</v>
          </cell>
          <cell r="J305">
            <v>480117683.88314402</v>
          </cell>
        </row>
        <row r="306">
          <cell r="A306">
            <v>289</v>
          </cell>
          <cell r="B306">
            <v>147559</v>
          </cell>
          <cell r="C306">
            <v>0</v>
          </cell>
          <cell r="D306">
            <v>82211816.785216048</v>
          </cell>
          <cell r="E306">
            <v>0</v>
          </cell>
          <cell r="F306">
            <v>0</v>
          </cell>
          <cell r="G306">
            <v>0</v>
          </cell>
          <cell r="H306">
            <v>0</v>
          </cell>
          <cell r="I306">
            <v>0</v>
          </cell>
          <cell r="J306">
            <v>480117683.88314402</v>
          </cell>
        </row>
        <row r="307">
          <cell r="A307">
            <v>290</v>
          </cell>
          <cell r="B307">
            <v>147925</v>
          </cell>
          <cell r="C307">
            <v>0</v>
          </cell>
          <cell r="D307">
            <v>82211816.785216048</v>
          </cell>
          <cell r="E307">
            <v>0</v>
          </cell>
          <cell r="F307">
            <v>0</v>
          </cell>
          <cell r="G307">
            <v>0</v>
          </cell>
          <cell r="H307">
            <v>0</v>
          </cell>
          <cell r="I307">
            <v>0</v>
          </cell>
          <cell r="J307">
            <v>480117683.88314402</v>
          </cell>
        </row>
        <row r="308">
          <cell r="A308">
            <v>291</v>
          </cell>
          <cell r="B308">
            <v>148290</v>
          </cell>
          <cell r="C308">
            <v>0</v>
          </cell>
          <cell r="D308">
            <v>82211816.785216048</v>
          </cell>
          <cell r="E308">
            <v>0</v>
          </cell>
          <cell r="F308">
            <v>0</v>
          </cell>
          <cell r="G308">
            <v>0</v>
          </cell>
          <cell r="H308">
            <v>0</v>
          </cell>
          <cell r="I308">
            <v>0</v>
          </cell>
          <cell r="J308">
            <v>480117683.88314402</v>
          </cell>
        </row>
        <row r="309">
          <cell r="A309">
            <v>292</v>
          </cell>
          <cell r="B309">
            <v>148655</v>
          </cell>
          <cell r="C309">
            <v>0</v>
          </cell>
          <cell r="D309">
            <v>82211816.785216048</v>
          </cell>
          <cell r="E309">
            <v>0</v>
          </cell>
          <cell r="F309">
            <v>0</v>
          </cell>
          <cell r="G309">
            <v>0</v>
          </cell>
          <cell r="H309">
            <v>0</v>
          </cell>
          <cell r="I309">
            <v>0</v>
          </cell>
          <cell r="J309">
            <v>480117683.88314402</v>
          </cell>
        </row>
        <row r="310">
          <cell r="A310">
            <v>293</v>
          </cell>
          <cell r="B310">
            <v>149020</v>
          </cell>
          <cell r="C310">
            <v>0</v>
          </cell>
          <cell r="D310">
            <v>82211816.785216048</v>
          </cell>
          <cell r="E310">
            <v>0</v>
          </cell>
          <cell r="F310">
            <v>0</v>
          </cell>
          <cell r="G310">
            <v>0</v>
          </cell>
          <cell r="H310">
            <v>0</v>
          </cell>
          <cell r="I310">
            <v>0</v>
          </cell>
          <cell r="J310">
            <v>480117683.88314402</v>
          </cell>
        </row>
        <row r="311">
          <cell r="A311">
            <v>294</v>
          </cell>
          <cell r="B311">
            <v>149386</v>
          </cell>
          <cell r="C311">
            <v>0</v>
          </cell>
          <cell r="D311">
            <v>82211816.785216048</v>
          </cell>
          <cell r="E311">
            <v>0</v>
          </cell>
          <cell r="F311">
            <v>0</v>
          </cell>
          <cell r="G311">
            <v>0</v>
          </cell>
          <cell r="H311">
            <v>0</v>
          </cell>
          <cell r="I311">
            <v>0</v>
          </cell>
          <cell r="J311">
            <v>480117683.88314402</v>
          </cell>
        </row>
        <row r="312">
          <cell r="A312">
            <v>295</v>
          </cell>
          <cell r="B312">
            <v>149751</v>
          </cell>
          <cell r="C312">
            <v>0</v>
          </cell>
          <cell r="D312">
            <v>82211816.785216048</v>
          </cell>
          <cell r="E312">
            <v>0</v>
          </cell>
          <cell r="F312">
            <v>0</v>
          </cell>
          <cell r="G312">
            <v>0</v>
          </cell>
          <cell r="H312">
            <v>0</v>
          </cell>
          <cell r="I312">
            <v>0</v>
          </cell>
          <cell r="J312">
            <v>480117683.88314402</v>
          </cell>
        </row>
        <row r="313">
          <cell r="A313">
            <v>296</v>
          </cell>
          <cell r="B313">
            <v>150116</v>
          </cell>
          <cell r="C313">
            <v>0</v>
          </cell>
          <cell r="D313">
            <v>82211816.785216048</v>
          </cell>
          <cell r="E313">
            <v>0</v>
          </cell>
          <cell r="F313">
            <v>0</v>
          </cell>
          <cell r="G313">
            <v>0</v>
          </cell>
          <cell r="H313">
            <v>0</v>
          </cell>
          <cell r="I313">
            <v>0</v>
          </cell>
          <cell r="J313">
            <v>480117683.88314402</v>
          </cell>
        </row>
        <row r="314">
          <cell r="A314">
            <v>297</v>
          </cell>
          <cell r="B314">
            <v>150481</v>
          </cell>
          <cell r="C314">
            <v>0</v>
          </cell>
          <cell r="D314">
            <v>82211816.785216048</v>
          </cell>
          <cell r="E314">
            <v>0</v>
          </cell>
          <cell r="F314">
            <v>0</v>
          </cell>
          <cell r="G314">
            <v>0</v>
          </cell>
          <cell r="H314">
            <v>0</v>
          </cell>
          <cell r="I314">
            <v>0</v>
          </cell>
          <cell r="J314">
            <v>480117683.88314402</v>
          </cell>
        </row>
        <row r="315">
          <cell r="A315">
            <v>298</v>
          </cell>
          <cell r="B315">
            <v>150847</v>
          </cell>
          <cell r="C315">
            <v>0</v>
          </cell>
          <cell r="D315">
            <v>82211816.785216048</v>
          </cell>
          <cell r="E315">
            <v>0</v>
          </cell>
          <cell r="F315">
            <v>0</v>
          </cell>
          <cell r="G315">
            <v>0</v>
          </cell>
          <cell r="H315">
            <v>0</v>
          </cell>
          <cell r="I315">
            <v>0</v>
          </cell>
          <cell r="J315">
            <v>480117683.88314402</v>
          </cell>
        </row>
        <row r="316">
          <cell r="A316">
            <v>299</v>
          </cell>
          <cell r="B316">
            <v>151212</v>
          </cell>
          <cell r="C316">
            <v>0</v>
          </cell>
          <cell r="D316">
            <v>82211816.785216048</v>
          </cell>
          <cell r="E316">
            <v>0</v>
          </cell>
          <cell r="F316">
            <v>0</v>
          </cell>
          <cell r="G316">
            <v>0</v>
          </cell>
          <cell r="H316">
            <v>0</v>
          </cell>
          <cell r="I316">
            <v>0</v>
          </cell>
          <cell r="J316">
            <v>480117683.88314402</v>
          </cell>
        </row>
        <row r="317">
          <cell r="A317">
            <v>300</v>
          </cell>
          <cell r="B317">
            <v>151577</v>
          </cell>
          <cell r="C317">
            <v>0</v>
          </cell>
          <cell r="D317">
            <v>82211816.785216048</v>
          </cell>
          <cell r="E317">
            <v>0</v>
          </cell>
          <cell r="F317">
            <v>0</v>
          </cell>
          <cell r="G317">
            <v>0</v>
          </cell>
          <cell r="H317">
            <v>0</v>
          </cell>
          <cell r="I317">
            <v>0</v>
          </cell>
          <cell r="J317">
            <v>480117683.88314402</v>
          </cell>
        </row>
        <row r="318">
          <cell r="A318">
            <v>301</v>
          </cell>
          <cell r="B318">
            <v>151942</v>
          </cell>
          <cell r="C318">
            <v>0</v>
          </cell>
          <cell r="D318">
            <v>82211816.785216048</v>
          </cell>
          <cell r="E318">
            <v>0</v>
          </cell>
          <cell r="F318">
            <v>0</v>
          </cell>
          <cell r="G318">
            <v>0</v>
          </cell>
          <cell r="H318">
            <v>0</v>
          </cell>
          <cell r="I318">
            <v>0</v>
          </cell>
          <cell r="J318">
            <v>480117683.88314402</v>
          </cell>
        </row>
        <row r="319">
          <cell r="A319">
            <v>302</v>
          </cell>
          <cell r="B319">
            <v>152308</v>
          </cell>
          <cell r="C319">
            <v>0</v>
          </cell>
          <cell r="D319">
            <v>82211816.785216048</v>
          </cell>
          <cell r="E319">
            <v>0</v>
          </cell>
          <cell r="F319">
            <v>0</v>
          </cell>
          <cell r="G319">
            <v>0</v>
          </cell>
          <cell r="H319">
            <v>0</v>
          </cell>
          <cell r="I319">
            <v>0</v>
          </cell>
          <cell r="J319">
            <v>480117683.88314402</v>
          </cell>
        </row>
        <row r="320">
          <cell r="A320">
            <v>303</v>
          </cell>
          <cell r="B320">
            <v>152673</v>
          </cell>
          <cell r="C320">
            <v>0</v>
          </cell>
          <cell r="D320">
            <v>82211816.785216048</v>
          </cell>
          <cell r="E320">
            <v>0</v>
          </cell>
          <cell r="F320">
            <v>0</v>
          </cell>
          <cell r="G320">
            <v>0</v>
          </cell>
          <cell r="H320">
            <v>0</v>
          </cell>
          <cell r="I320">
            <v>0</v>
          </cell>
          <cell r="J320">
            <v>480117683.88314402</v>
          </cell>
        </row>
        <row r="321">
          <cell r="A321">
            <v>304</v>
          </cell>
          <cell r="B321">
            <v>153038</v>
          </cell>
          <cell r="C321">
            <v>0</v>
          </cell>
          <cell r="D321">
            <v>82211816.785216048</v>
          </cell>
          <cell r="E321">
            <v>0</v>
          </cell>
          <cell r="F321">
            <v>0</v>
          </cell>
          <cell r="G321">
            <v>0</v>
          </cell>
          <cell r="H321">
            <v>0</v>
          </cell>
          <cell r="I321">
            <v>0</v>
          </cell>
          <cell r="J321">
            <v>480117683.88314402</v>
          </cell>
        </row>
        <row r="322">
          <cell r="A322">
            <v>305</v>
          </cell>
          <cell r="B322">
            <v>153403</v>
          </cell>
          <cell r="C322">
            <v>0</v>
          </cell>
          <cell r="D322">
            <v>82211816.785216048</v>
          </cell>
          <cell r="E322">
            <v>0</v>
          </cell>
          <cell r="F322">
            <v>0</v>
          </cell>
          <cell r="G322">
            <v>0</v>
          </cell>
          <cell r="H322">
            <v>0</v>
          </cell>
          <cell r="I322">
            <v>0</v>
          </cell>
          <cell r="J322">
            <v>480117683.88314402</v>
          </cell>
        </row>
        <row r="323">
          <cell r="A323">
            <v>306</v>
          </cell>
          <cell r="B323">
            <v>153769</v>
          </cell>
          <cell r="C323">
            <v>0</v>
          </cell>
          <cell r="D323">
            <v>82211816.785216048</v>
          </cell>
          <cell r="E323">
            <v>0</v>
          </cell>
          <cell r="F323">
            <v>0</v>
          </cell>
          <cell r="G323">
            <v>0</v>
          </cell>
          <cell r="H323">
            <v>0</v>
          </cell>
          <cell r="I323">
            <v>0</v>
          </cell>
          <cell r="J323">
            <v>480117683.88314402</v>
          </cell>
        </row>
        <row r="324">
          <cell r="A324">
            <v>307</v>
          </cell>
          <cell r="B324">
            <v>154134</v>
          </cell>
          <cell r="C324">
            <v>0</v>
          </cell>
          <cell r="D324">
            <v>82211816.785216048</v>
          </cell>
          <cell r="E324">
            <v>0</v>
          </cell>
          <cell r="F324">
            <v>0</v>
          </cell>
          <cell r="G324">
            <v>0</v>
          </cell>
          <cell r="H324">
            <v>0</v>
          </cell>
          <cell r="I324">
            <v>0</v>
          </cell>
          <cell r="J324">
            <v>480117683.88314402</v>
          </cell>
        </row>
        <row r="325">
          <cell r="A325">
            <v>308</v>
          </cell>
          <cell r="B325">
            <v>154499</v>
          </cell>
          <cell r="C325">
            <v>0</v>
          </cell>
          <cell r="D325">
            <v>82211816.785216048</v>
          </cell>
          <cell r="E325">
            <v>0</v>
          </cell>
          <cell r="F325">
            <v>0</v>
          </cell>
          <cell r="G325">
            <v>0</v>
          </cell>
          <cell r="H325">
            <v>0</v>
          </cell>
          <cell r="I325">
            <v>0</v>
          </cell>
          <cell r="J325">
            <v>480117683.88314402</v>
          </cell>
        </row>
        <row r="326">
          <cell r="A326">
            <v>309</v>
          </cell>
          <cell r="B326">
            <v>154864</v>
          </cell>
          <cell r="C326">
            <v>0</v>
          </cell>
          <cell r="D326">
            <v>82211816.785216048</v>
          </cell>
          <cell r="E326">
            <v>0</v>
          </cell>
          <cell r="F326">
            <v>0</v>
          </cell>
          <cell r="G326">
            <v>0</v>
          </cell>
          <cell r="H326">
            <v>0</v>
          </cell>
          <cell r="I326">
            <v>0</v>
          </cell>
          <cell r="J326">
            <v>480117683.88314402</v>
          </cell>
        </row>
        <row r="327">
          <cell r="A327">
            <v>310</v>
          </cell>
          <cell r="B327">
            <v>155230</v>
          </cell>
          <cell r="C327">
            <v>0</v>
          </cell>
          <cell r="D327">
            <v>82211816.785216048</v>
          </cell>
          <cell r="E327">
            <v>0</v>
          </cell>
          <cell r="F327">
            <v>0</v>
          </cell>
          <cell r="G327">
            <v>0</v>
          </cell>
          <cell r="H327">
            <v>0</v>
          </cell>
          <cell r="I327">
            <v>0</v>
          </cell>
          <cell r="J327">
            <v>480117683.88314402</v>
          </cell>
        </row>
        <row r="328">
          <cell r="A328">
            <v>311</v>
          </cell>
          <cell r="B328">
            <v>155595</v>
          </cell>
          <cell r="C328">
            <v>0</v>
          </cell>
          <cell r="D328">
            <v>82211816.785216048</v>
          </cell>
          <cell r="E328">
            <v>0</v>
          </cell>
          <cell r="F328">
            <v>0</v>
          </cell>
          <cell r="G328">
            <v>0</v>
          </cell>
          <cell r="H328">
            <v>0</v>
          </cell>
          <cell r="I328">
            <v>0</v>
          </cell>
          <cell r="J328">
            <v>480117683.88314402</v>
          </cell>
        </row>
        <row r="329">
          <cell r="A329">
            <v>312</v>
          </cell>
          <cell r="B329">
            <v>155960</v>
          </cell>
          <cell r="C329">
            <v>0</v>
          </cell>
          <cell r="D329">
            <v>82211816.785216048</v>
          </cell>
          <cell r="E329">
            <v>0</v>
          </cell>
          <cell r="F329">
            <v>0</v>
          </cell>
          <cell r="G329">
            <v>0</v>
          </cell>
          <cell r="H329">
            <v>0</v>
          </cell>
          <cell r="I329">
            <v>0</v>
          </cell>
          <cell r="J329">
            <v>480117683.88314402</v>
          </cell>
        </row>
        <row r="330">
          <cell r="A330">
            <v>313</v>
          </cell>
          <cell r="B330">
            <v>156325</v>
          </cell>
          <cell r="C330">
            <v>0</v>
          </cell>
          <cell r="D330">
            <v>82211816.785216048</v>
          </cell>
          <cell r="E330">
            <v>0</v>
          </cell>
          <cell r="F330">
            <v>0</v>
          </cell>
          <cell r="G330">
            <v>0</v>
          </cell>
          <cell r="H330">
            <v>0</v>
          </cell>
          <cell r="I330">
            <v>0</v>
          </cell>
          <cell r="J330">
            <v>480117683.88314402</v>
          </cell>
        </row>
        <row r="331">
          <cell r="A331">
            <v>314</v>
          </cell>
          <cell r="B331">
            <v>156691</v>
          </cell>
          <cell r="C331">
            <v>0</v>
          </cell>
          <cell r="D331">
            <v>82211816.785216048</v>
          </cell>
          <cell r="E331">
            <v>0</v>
          </cell>
          <cell r="F331">
            <v>0</v>
          </cell>
          <cell r="G331">
            <v>0</v>
          </cell>
          <cell r="H331">
            <v>0</v>
          </cell>
          <cell r="I331">
            <v>0</v>
          </cell>
          <cell r="J331">
            <v>480117683.88314402</v>
          </cell>
        </row>
        <row r="332">
          <cell r="A332">
            <v>315</v>
          </cell>
          <cell r="B332">
            <v>157056</v>
          </cell>
          <cell r="C332">
            <v>0</v>
          </cell>
          <cell r="D332">
            <v>82211816.785216048</v>
          </cell>
          <cell r="E332">
            <v>0</v>
          </cell>
          <cell r="F332">
            <v>0</v>
          </cell>
          <cell r="G332">
            <v>0</v>
          </cell>
          <cell r="H332">
            <v>0</v>
          </cell>
          <cell r="I332">
            <v>0</v>
          </cell>
          <cell r="J332">
            <v>480117683.88314402</v>
          </cell>
        </row>
        <row r="333">
          <cell r="A333">
            <v>316</v>
          </cell>
          <cell r="B333">
            <v>157421</v>
          </cell>
          <cell r="C333">
            <v>0</v>
          </cell>
          <cell r="D333">
            <v>82211816.785216048</v>
          </cell>
          <cell r="E333">
            <v>0</v>
          </cell>
          <cell r="F333">
            <v>0</v>
          </cell>
          <cell r="G333">
            <v>0</v>
          </cell>
          <cell r="H333">
            <v>0</v>
          </cell>
          <cell r="I333">
            <v>0</v>
          </cell>
          <cell r="J333">
            <v>480117683.88314402</v>
          </cell>
        </row>
        <row r="334">
          <cell r="A334">
            <v>317</v>
          </cell>
          <cell r="B334">
            <v>157786</v>
          </cell>
          <cell r="C334">
            <v>0</v>
          </cell>
          <cell r="D334">
            <v>82211816.785216048</v>
          </cell>
          <cell r="E334">
            <v>0</v>
          </cell>
          <cell r="F334">
            <v>0</v>
          </cell>
          <cell r="G334">
            <v>0</v>
          </cell>
          <cell r="H334">
            <v>0</v>
          </cell>
          <cell r="I334">
            <v>0</v>
          </cell>
          <cell r="J334">
            <v>480117683.88314402</v>
          </cell>
        </row>
        <row r="335">
          <cell r="A335">
            <v>318</v>
          </cell>
          <cell r="B335">
            <v>158152</v>
          </cell>
          <cell r="C335">
            <v>0</v>
          </cell>
          <cell r="D335">
            <v>82211816.785216048</v>
          </cell>
          <cell r="E335">
            <v>0</v>
          </cell>
          <cell r="F335">
            <v>0</v>
          </cell>
          <cell r="G335">
            <v>0</v>
          </cell>
          <cell r="H335">
            <v>0</v>
          </cell>
          <cell r="I335">
            <v>0</v>
          </cell>
          <cell r="J335">
            <v>480117683.88314402</v>
          </cell>
        </row>
        <row r="336">
          <cell r="A336">
            <v>319</v>
          </cell>
          <cell r="B336">
            <v>158517</v>
          </cell>
          <cell r="C336">
            <v>0</v>
          </cell>
          <cell r="D336">
            <v>82211816.785216048</v>
          </cell>
          <cell r="E336">
            <v>0</v>
          </cell>
          <cell r="F336">
            <v>0</v>
          </cell>
          <cell r="G336">
            <v>0</v>
          </cell>
          <cell r="H336">
            <v>0</v>
          </cell>
          <cell r="I336">
            <v>0</v>
          </cell>
          <cell r="J336">
            <v>480117683.88314402</v>
          </cell>
        </row>
        <row r="337">
          <cell r="A337">
            <v>320</v>
          </cell>
          <cell r="B337">
            <v>158882</v>
          </cell>
          <cell r="C337">
            <v>0</v>
          </cell>
          <cell r="D337">
            <v>82211816.785216048</v>
          </cell>
          <cell r="E337">
            <v>0</v>
          </cell>
          <cell r="F337">
            <v>0</v>
          </cell>
          <cell r="G337">
            <v>0</v>
          </cell>
          <cell r="H337">
            <v>0</v>
          </cell>
          <cell r="I337">
            <v>0</v>
          </cell>
          <cell r="J337">
            <v>480117683.88314402</v>
          </cell>
        </row>
        <row r="338">
          <cell r="A338">
            <v>321</v>
          </cell>
          <cell r="B338">
            <v>159247</v>
          </cell>
          <cell r="C338">
            <v>0</v>
          </cell>
          <cell r="D338">
            <v>82211816.785216048</v>
          </cell>
          <cell r="E338">
            <v>0</v>
          </cell>
          <cell r="F338">
            <v>0</v>
          </cell>
          <cell r="G338">
            <v>0</v>
          </cell>
          <cell r="H338">
            <v>0</v>
          </cell>
          <cell r="I338">
            <v>0</v>
          </cell>
          <cell r="J338">
            <v>480117683.88314402</v>
          </cell>
        </row>
        <row r="339">
          <cell r="A339">
            <v>322</v>
          </cell>
          <cell r="B339">
            <v>159613</v>
          </cell>
          <cell r="C339">
            <v>0</v>
          </cell>
          <cell r="D339">
            <v>82211816.785216048</v>
          </cell>
          <cell r="E339">
            <v>0</v>
          </cell>
          <cell r="F339">
            <v>0</v>
          </cell>
          <cell r="G339">
            <v>0</v>
          </cell>
          <cell r="H339">
            <v>0</v>
          </cell>
          <cell r="I339">
            <v>0</v>
          </cell>
          <cell r="J339">
            <v>480117683.88314402</v>
          </cell>
        </row>
        <row r="340">
          <cell r="A340">
            <v>323</v>
          </cell>
          <cell r="B340">
            <v>159978</v>
          </cell>
          <cell r="C340">
            <v>0</v>
          </cell>
          <cell r="D340">
            <v>82211816.785216048</v>
          </cell>
          <cell r="E340">
            <v>0</v>
          </cell>
          <cell r="F340">
            <v>0</v>
          </cell>
          <cell r="G340">
            <v>0</v>
          </cell>
          <cell r="H340">
            <v>0</v>
          </cell>
          <cell r="I340">
            <v>0</v>
          </cell>
          <cell r="J340">
            <v>480117683.88314402</v>
          </cell>
        </row>
        <row r="341">
          <cell r="A341">
            <v>324</v>
          </cell>
          <cell r="B341">
            <v>160343</v>
          </cell>
          <cell r="C341">
            <v>0</v>
          </cell>
          <cell r="D341">
            <v>82211816.785216048</v>
          </cell>
          <cell r="E341">
            <v>0</v>
          </cell>
          <cell r="F341">
            <v>0</v>
          </cell>
          <cell r="G341">
            <v>0</v>
          </cell>
          <cell r="H341">
            <v>0</v>
          </cell>
          <cell r="I341">
            <v>0</v>
          </cell>
          <cell r="J341">
            <v>480117683.88314402</v>
          </cell>
        </row>
        <row r="342">
          <cell r="A342">
            <v>325</v>
          </cell>
          <cell r="B342">
            <v>160708</v>
          </cell>
          <cell r="C342">
            <v>0</v>
          </cell>
          <cell r="D342">
            <v>82211816.785216048</v>
          </cell>
          <cell r="E342">
            <v>0</v>
          </cell>
          <cell r="F342">
            <v>0</v>
          </cell>
          <cell r="G342">
            <v>0</v>
          </cell>
          <cell r="H342">
            <v>0</v>
          </cell>
          <cell r="I342">
            <v>0</v>
          </cell>
          <cell r="J342">
            <v>480117683.88314402</v>
          </cell>
        </row>
        <row r="343">
          <cell r="A343">
            <v>326</v>
          </cell>
          <cell r="B343">
            <v>161074</v>
          </cell>
          <cell r="C343">
            <v>0</v>
          </cell>
          <cell r="D343">
            <v>82211816.785216048</v>
          </cell>
          <cell r="E343">
            <v>0</v>
          </cell>
          <cell r="F343">
            <v>0</v>
          </cell>
          <cell r="G343">
            <v>0</v>
          </cell>
          <cell r="H343">
            <v>0</v>
          </cell>
          <cell r="I343">
            <v>0</v>
          </cell>
          <cell r="J343">
            <v>480117683.88314402</v>
          </cell>
        </row>
        <row r="344">
          <cell r="A344">
            <v>327</v>
          </cell>
          <cell r="B344">
            <v>161439</v>
          </cell>
          <cell r="C344">
            <v>0</v>
          </cell>
          <cell r="D344">
            <v>82211816.785216048</v>
          </cell>
          <cell r="E344">
            <v>0</v>
          </cell>
          <cell r="F344">
            <v>0</v>
          </cell>
          <cell r="G344">
            <v>0</v>
          </cell>
          <cell r="H344">
            <v>0</v>
          </cell>
          <cell r="I344">
            <v>0</v>
          </cell>
          <cell r="J344">
            <v>480117683.88314402</v>
          </cell>
        </row>
        <row r="345">
          <cell r="A345">
            <v>328</v>
          </cell>
          <cell r="B345">
            <v>161804</v>
          </cell>
          <cell r="C345">
            <v>0</v>
          </cell>
          <cell r="D345">
            <v>82211816.785216048</v>
          </cell>
          <cell r="E345">
            <v>0</v>
          </cell>
          <cell r="F345">
            <v>0</v>
          </cell>
          <cell r="G345">
            <v>0</v>
          </cell>
          <cell r="H345">
            <v>0</v>
          </cell>
          <cell r="I345">
            <v>0</v>
          </cell>
          <cell r="J345">
            <v>480117683.88314402</v>
          </cell>
        </row>
        <row r="346">
          <cell r="A346">
            <v>329</v>
          </cell>
          <cell r="B346">
            <v>162169</v>
          </cell>
          <cell r="C346">
            <v>0</v>
          </cell>
          <cell r="D346">
            <v>82211816.785216048</v>
          </cell>
          <cell r="E346">
            <v>0</v>
          </cell>
          <cell r="F346">
            <v>0</v>
          </cell>
          <cell r="G346">
            <v>0</v>
          </cell>
          <cell r="H346">
            <v>0</v>
          </cell>
          <cell r="I346">
            <v>0</v>
          </cell>
          <cell r="J346">
            <v>480117683.88314402</v>
          </cell>
        </row>
        <row r="347">
          <cell r="A347">
            <v>330</v>
          </cell>
          <cell r="B347">
            <v>162535</v>
          </cell>
          <cell r="C347">
            <v>0</v>
          </cell>
          <cell r="D347">
            <v>82211816.785216048</v>
          </cell>
          <cell r="E347">
            <v>0</v>
          </cell>
          <cell r="F347">
            <v>0</v>
          </cell>
          <cell r="G347">
            <v>0</v>
          </cell>
          <cell r="H347">
            <v>0</v>
          </cell>
          <cell r="I347">
            <v>0</v>
          </cell>
          <cell r="J347">
            <v>480117683.88314402</v>
          </cell>
        </row>
        <row r="348">
          <cell r="A348">
            <v>331</v>
          </cell>
          <cell r="B348">
            <v>162900</v>
          </cell>
          <cell r="C348">
            <v>0</v>
          </cell>
          <cell r="D348">
            <v>82211816.785216048</v>
          </cell>
          <cell r="E348">
            <v>0</v>
          </cell>
          <cell r="F348">
            <v>0</v>
          </cell>
          <cell r="G348">
            <v>0</v>
          </cell>
          <cell r="H348">
            <v>0</v>
          </cell>
          <cell r="I348">
            <v>0</v>
          </cell>
          <cell r="J348">
            <v>480117683.88314402</v>
          </cell>
        </row>
        <row r="349">
          <cell r="A349">
            <v>332</v>
          </cell>
          <cell r="B349">
            <v>163265</v>
          </cell>
          <cell r="C349">
            <v>0</v>
          </cell>
          <cell r="D349">
            <v>82211816.785216048</v>
          </cell>
          <cell r="E349">
            <v>0</v>
          </cell>
          <cell r="F349">
            <v>0</v>
          </cell>
          <cell r="G349">
            <v>0</v>
          </cell>
          <cell r="H349">
            <v>0</v>
          </cell>
          <cell r="I349">
            <v>0</v>
          </cell>
          <cell r="J349">
            <v>480117683.88314402</v>
          </cell>
        </row>
        <row r="350">
          <cell r="A350">
            <v>333</v>
          </cell>
          <cell r="B350">
            <v>163630</v>
          </cell>
          <cell r="C350">
            <v>0</v>
          </cell>
          <cell r="D350">
            <v>82211816.785216048</v>
          </cell>
          <cell r="E350">
            <v>0</v>
          </cell>
          <cell r="F350">
            <v>0</v>
          </cell>
          <cell r="G350">
            <v>0</v>
          </cell>
          <cell r="H350">
            <v>0</v>
          </cell>
          <cell r="I350">
            <v>0</v>
          </cell>
          <cell r="J350">
            <v>480117683.88314402</v>
          </cell>
        </row>
        <row r="351">
          <cell r="A351">
            <v>334</v>
          </cell>
          <cell r="B351">
            <v>163996</v>
          </cell>
          <cell r="C351">
            <v>0</v>
          </cell>
          <cell r="D351">
            <v>82211816.785216048</v>
          </cell>
          <cell r="E351">
            <v>0</v>
          </cell>
          <cell r="F351">
            <v>0</v>
          </cell>
          <cell r="G351">
            <v>0</v>
          </cell>
          <cell r="H351">
            <v>0</v>
          </cell>
          <cell r="I351">
            <v>0</v>
          </cell>
          <cell r="J351">
            <v>480117683.88314402</v>
          </cell>
        </row>
        <row r="352">
          <cell r="A352">
            <v>335</v>
          </cell>
          <cell r="B352">
            <v>164361</v>
          </cell>
          <cell r="C352">
            <v>0</v>
          </cell>
          <cell r="D352">
            <v>82211816.785216048</v>
          </cell>
          <cell r="E352">
            <v>0</v>
          </cell>
          <cell r="F352">
            <v>0</v>
          </cell>
          <cell r="G352">
            <v>0</v>
          </cell>
          <cell r="H352">
            <v>0</v>
          </cell>
          <cell r="I352">
            <v>0</v>
          </cell>
          <cell r="J352">
            <v>480117683.88314402</v>
          </cell>
        </row>
        <row r="353">
          <cell r="A353">
            <v>336</v>
          </cell>
          <cell r="B353">
            <v>164726</v>
          </cell>
          <cell r="C353">
            <v>0</v>
          </cell>
          <cell r="D353">
            <v>82211816.785216048</v>
          </cell>
          <cell r="E353">
            <v>0</v>
          </cell>
          <cell r="F353">
            <v>0</v>
          </cell>
          <cell r="G353">
            <v>0</v>
          </cell>
          <cell r="H353">
            <v>0</v>
          </cell>
          <cell r="I353">
            <v>0</v>
          </cell>
          <cell r="J353">
            <v>480117683.88314402</v>
          </cell>
        </row>
        <row r="354">
          <cell r="A354">
            <v>337</v>
          </cell>
          <cell r="B354">
            <v>165091</v>
          </cell>
          <cell r="C354">
            <v>0</v>
          </cell>
          <cell r="D354">
            <v>82211816.785216048</v>
          </cell>
          <cell r="E354">
            <v>0</v>
          </cell>
          <cell r="F354">
            <v>0</v>
          </cell>
          <cell r="G354">
            <v>0</v>
          </cell>
          <cell r="H354">
            <v>0</v>
          </cell>
          <cell r="I354">
            <v>0</v>
          </cell>
          <cell r="J354">
            <v>480117683.88314402</v>
          </cell>
        </row>
        <row r="355">
          <cell r="A355">
            <v>338</v>
          </cell>
          <cell r="B355">
            <v>165457</v>
          </cell>
          <cell r="C355">
            <v>0</v>
          </cell>
          <cell r="D355">
            <v>82211816.785216048</v>
          </cell>
          <cell r="E355">
            <v>0</v>
          </cell>
          <cell r="F355">
            <v>0</v>
          </cell>
          <cell r="G355">
            <v>0</v>
          </cell>
          <cell r="H355">
            <v>0</v>
          </cell>
          <cell r="I355">
            <v>0</v>
          </cell>
          <cell r="J355">
            <v>480117683.88314402</v>
          </cell>
        </row>
        <row r="356">
          <cell r="A356">
            <v>339</v>
          </cell>
          <cell r="B356">
            <v>165822</v>
          </cell>
          <cell r="C356">
            <v>0</v>
          </cell>
          <cell r="D356">
            <v>82211816.785216048</v>
          </cell>
          <cell r="E356">
            <v>0</v>
          </cell>
          <cell r="F356">
            <v>0</v>
          </cell>
          <cell r="G356">
            <v>0</v>
          </cell>
          <cell r="H356">
            <v>0</v>
          </cell>
          <cell r="I356">
            <v>0</v>
          </cell>
          <cell r="J356">
            <v>480117683.88314402</v>
          </cell>
        </row>
        <row r="357">
          <cell r="A357">
            <v>340</v>
          </cell>
          <cell r="B357">
            <v>166187</v>
          </cell>
          <cell r="C357">
            <v>0</v>
          </cell>
          <cell r="D357">
            <v>82211816.785216048</v>
          </cell>
          <cell r="E357">
            <v>0</v>
          </cell>
          <cell r="F357">
            <v>0</v>
          </cell>
          <cell r="G357">
            <v>0</v>
          </cell>
          <cell r="H357">
            <v>0</v>
          </cell>
          <cell r="I357">
            <v>0</v>
          </cell>
          <cell r="J357">
            <v>480117683.88314402</v>
          </cell>
        </row>
        <row r="358">
          <cell r="A358">
            <v>341</v>
          </cell>
          <cell r="B358">
            <v>166552</v>
          </cell>
          <cell r="C358">
            <v>0</v>
          </cell>
          <cell r="D358">
            <v>82211816.785216048</v>
          </cell>
          <cell r="E358">
            <v>0</v>
          </cell>
          <cell r="F358">
            <v>0</v>
          </cell>
          <cell r="G358">
            <v>0</v>
          </cell>
          <cell r="H358">
            <v>0</v>
          </cell>
          <cell r="I358">
            <v>0</v>
          </cell>
          <cell r="J358">
            <v>480117683.88314402</v>
          </cell>
        </row>
        <row r="359">
          <cell r="A359">
            <v>342</v>
          </cell>
          <cell r="B359">
            <v>166918</v>
          </cell>
          <cell r="C359">
            <v>0</v>
          </cell>
          <cell r="D359">
            <v>82211816.785216048</v>
          </cell>
          <cell r="E359">
            <v>0</v>
          </cell>
          <cell r="F359">
            <v>0</v>
          </cell>
          <cell r="G359">
            <v>0</v>
          </cell>
          <cell r="H359">
            <v>0</v>
          </cell>
          <cell r="I359">
            <v>0</v>
          </cell>
          <cell r="J359">
            <v>480117683.88314402</v>
          </cell>
        </row>
        <row r="360">
          <cell r="A360">
            <v>343</v>
          </cell>
          <cell r="B360">
            <v>167283</v>
          </cell>
          <cell r="C360">
            <v>0</v>
          </cell>
          <cell r="D360">
            <v>82211816.785216048</v>
          </cell>
          <cell r="E360">
            <v>0</v>
          </cell>
          <cell r="F360">
            <v>0</v>
          </cell>
          <cell r="G360">
            <v>0</v>
          </cell>
          <cell r="H360">
            <v>0</v>
          </cell>
          <cell r="I360">
            <v>0</v>
          </cell>
          <cell r="J360">
            <v>480117683.88314402</v>
          </cell>
        </row>
        <row r="361">
          <cell r="A361">
            <v>344</v>
          </cell>
          <cell r="B361">
            <v>167648</v>
          </cell>
          <cell r="C361">
            <v>0</v>
          </cell>
          <cell r="D361">
            <v>82211816.785216048</v>
          </cell>
          <cell r="E361">
            <v>0</v>
          </cell>
          <cell r="F361">
            <v>0</v>
          </cell>
          <cell r="G361">
            <v>0</v>
          </cell>
          <cell r="H361">
            <v>0</v>
          </cell>
          <cell r="I361">
            <v>0</v>
          </cell>
          <cell r="J361">
            <v>480117683.88314402</v>
          </cell>
        </row>
        <row r="362">
          <cell r="A362">
            <v>345</v>
          </cell>
          <cell r="B362">
            <v>168013</v>
          </cell>
          <cell r="C362">
            <v>0</v>
          </cell>
          <cell r="D362">
            <v>82211816.785216048</v>
          </cell>
          <cell r="E362">
            <v>0</v>
          </cell>
          <cell r="F362">
            <v>0</v>
          </cell>
          <cell r="G362">
            <v>0</v>
          </cell>
          <cell r="H362">
            <v>0</v>
          </cell>
          <cell r="I362">
            <v>0</v>
          </cell>
          <cell r="J362">
            <v>480117683.88314402</v>
          </cell>
        </row>
        <row r="363">
          <cell r="A363">
            <v>346</v>
          </cell>
          <cell r="B363">
            <v>168379</v>
          </cell>
          <cell r="C363">
            <v>0</v>
          </cell>
          <cell r="D363">
            <v>82211816.785216048</v>
          </cell>
          <cell r="E363">
            <v>0</v>
          </cell>
          <cell r="F363">
            <v>0</v>
          </cell>
          <cell r="G363">
            <v>0</v>
          </cell>
          <cell r="H363">
            <v>0</v>
          </cell>
          <cell r="I363">
            <v>0</v>
          </cell>
          <cell r="J363">
            <v>480117683.88314402</v>
          </cell>
        </row>
        <row r="364">
          <cell r="A364">
            <v>347</v>
          </cell>
          <cell r="B364">
            <v>168744</v>
          </cell>
          <cell r="C364">
            <v>0</v>
          </cell>
          <cell r="D364">
            <v>82211816.785216048</v>
          </cell>
          <cell r="E364">
            <v>0</v>
          </cell>
          <cell r="F364">
            <v>0</v>
          </cell>
          <cell r="G364">
            <v>0</v>
          </cell>
          <cell r="H364">
            <v>0</v>
          </cell>
          <cell r="I364">
            <v>0</v>
          </cell>
          <cell r="J364">
            <v>480117683.88314402</v>
          </cell>
        </row>
        <row r="365">
          <cell r="A365">
            <v>348</v>
          </cell>
          <cell r="B365">
            <v>169109</v>
          </cell>
          <cell r="C365">
            <v>0</v>
          </cell>
          <cell r="D365">
            <v>82211816.785216048</v>
          </cell>
          <cell r="E365">
            <v>0</v>
          </cell>
          <cell r="F365">
            <v>0</v>
          </cell>
          <cell r="G365">
            <v>0</v>
          </cell>
          <cell r="H365">
            <v>0</v>
          </cell>
          <cell r="I365">
            <v>0</v>
          </cell>
          <cell r="J365">
            <v>480117683.88314402</v>
          </cell>
        </row>
        <row r="366">
          <cell r="A366">
            <v>349</v>
          </cell>
          <cell r="B366">
            <v>169474</v>
          </cell>
          <cell r="C366">
            <v>0</v>
          </cell>
          <cell r="D366">
            <v>82211816.785216048</v>
          </cell>
          <cell r="E366">
            <v>0</v>
          </cell>
          <cell r="F366">
            <v>0</v>
          </cell>
          <cell r="G366">
            <v>0</v>
          </cell>
          <cell r="H366">
            <v>0</v>
          </cell>
          <cell r="I366">
            <v>0</v>
          </cell>
          <cell r="J366">
            <v>480117683.88314402</v>
          </cell>
        </row>
        <row r="367">
          <cell r="A367">
            <v>350</v>
          </cell>
          <cell r="B367">
            <v>169840</v>
          </cell>
          <cell r="C367">
            <v>0</v>
          </cell>
          <cell r="D367">
            <v>82211816.785216048</v>
          </cell>
          <cell r="E367">
            <v>0</v>
          </cell>
          <cell r="F367">
            <v>0</v>
          </cell>
          <cell r="G367">
            <v>0</v>
          </cell>
          <cell r="H367">
            <v>0</v>
          </cell>
          <cell r="I367">
            <v>0</v>
          </cell>
          <cell r="J367">
            <v>480117683.88314402</v>
          </cell>
        </row>
        <row r="368">
          <cell r="A368">
            <v>351</v>
          </cell>
          <cell r="B368">
            <v>170205</v>
          </cell>
          <cell r="C368">
            <v>0</v>
          </cell>
          <cell r="D368">
            <v>82211816.785216048</v>
          </cell>
          <cell r="E368">
            <v>0</v>
          </cell>
          <cell r="F368">
            <v>0</v>
          </cell>
          <cell r="G368">
            <v>0</v>
          </cell>
          <cell r="H368">
            <v>0</v>
          </cell>
          <cell r="I368">
            <v>0</v>
          </cell>
          <cell r="J368">
            <v>480117683.88314402</v>
          </cell>
        </row>
        <row r="369">
          <cell r="A369">
            <v>352</v>
          </cell>
          <cell r="B369">
            <v>170570</v>
          </cell>
          <cell r="C369">
            <v>0</v>
          </cell>
          <cell r="D369">
            <v>82211816.785216048</v>
          </cell>
          <cell r="E369">
            <v>0</v>
          </cell>
          <cell r="F369">
            <v>0</v>
          </cell>
          <cell r="G369">
            <v>0</v>
          </cell>
          <cell r="H369">
            <v>0</v>
          </cell>
          <cell r="I369">
            <v>0</v>
          </cell>
          <cell r="J369">
            <v>480117683.88314402</v>
          </cell>
        </row>
        <row r="370">
          <cell r="A370">
            <v>353</v>
          </cell>
          <cell r="B370">
            <v>170935</v>
          </cell>
          <cell r="C370">
            <v>0</v>
          </cell>
          <cell r="D370">
            <v>82211816.785216048</v>
          </cell>
          <cell r="E370">
            <v>0</v>
          </cell>
          <cell r="F370">
            <v>0</v>
          </cell>
          <cell r="G370">
            <v>0</v>
          </cell>
          <cell r="H370">
            <v>0</v>
          </cell>
          <cell r="I370">
            <v>0</v>
          </cell>
          <cell r="J370">
            <v>480117683.88314402</v>
          </cell>
        </row>
        <row r="371">
          <cell r="A371">
            <v>354</v>
          </cell>
          <cell r="B371">
            <v>171301</v>
          </cell>
          <cell r="C371">
            <v>0</v>
          </cell>
          <cell r="D371">
            <v>82211816.785216048</v>
          </cell>
          <cell r="E371">
            <v>0</v>
          </cell>
          <cell r="F371">
            <v>0</v>
          </cell>
          <cell r="G371">
            <v>0</v>
          </cell>
          <cell r="H371">
            <v>0</v>
          </cell>
          <cell r="I371">
            <v>0</v>
          </cell>
          <cell r="J371">
            <v>480117683.88314402</v>
          </cell>
        </row>
        <row r="372">
          <cell r="A372">
            <v>355</v>
          </cell>
          <cell r="B372">
            <v>171666</v>
          </cell>
          <cell r="C372">
            <v>0</v>
          </cell>
          <cell r="D372">
            <v>82211816.785216048</v>
          </cell>
          <cell r="E372">
            <v>0</v>
          </cell>
          <cell r="F372">
            <v>0</v>
          </cell>
          <cell r="G372">
            <v>0</v>
          </cell>
          <cell r="H372">
            <v>0</v>
          </cell>
          <cell r="I372">
            <v>0</v>
          </cell>
          <cell r="J372">
            <v>480117683.88314402</v>
          </cell>
        </row>
        <row r="373">
          <cell r="A373">
            <v>356</v>
          </cell>
          <cell r="B373">
            <v>172031</v>
          </cell>
          <cell r="C373">
            <v>0</v>
          </cell>
          <cell r="D373">
            <v>82211816.785216048</v>
          </cell>
          <cell r="E373">
            <v>0</v>
          </cell>
          <cell r="F373">
            <v>0</v>
          </cell>
          <cell r="G373">
            <v>0</v>
          </cell>
          <cell r="H373">
            <v>0</v>
          </cell>
          <cell r="I373">
            <v>0</v>
          </cell>
          <cell r="J373">
            <v>480117683.88314402</v>
          </cell>
        </row>
        <row r="374">
          <cell r="A374">
            <v>357</v>
          </cell>
          <cell r="B374">
            <v>172396</v>
          </cell>
          <cell r="C374">
            <v>0</v>
          </cell>
          <cell r="D374">
            <v>82211816.785216048</v>
          </cell>
          <cell r="E374">
            <v>0</v>
          </cell>
          <cell r="F374">
            <v>0</v>
          </cell>
          <cell r="G374">
            <v>0</v>
          </cell>
          <cell r="H374">
            <v>0</v>
          </cell>
          <cell r="I374">
            <v>0</v>
          </cell>
          <cell r="J374">
            <v>480117683.88314402</v>
          </cell>
        </row>
        <row r="375">
          <cell r="A375">
            <v>358</v>
          </cell>
          <cell r="B375">
            <v>172762</v>
          </cell>
          <cell r="C375">
            <v>0</v>
          </cell>
          <cell r="D375">
            <v>82211816.785216048</v>
          </cell>
          <cell r="E375">
            <v>0</v>
          </cell>
          <cell r="F375">
            <v>0</v>
          </cell>
          <cell r="G375">
            <v>0</v>
          </cell>
          <cell r="H375">
            <v>0</v>
          </cell>
          <cell r="I375">
            <v>0</v>
          </cell>
          <cell r="J375">
            <v>480117683.88314402</v>
          </cell>
        </row>
        <row r="376">
          <cell r="A376">
            <v>359</v>
          </cell>
          <cell r="B376">
            <v>173127</v>
          </cell>
          <cell r="C376">
            <v>0</v>
          </cell>
          <cell r="D376">
            <v>82211816.785216048</v>
          </cell>
          <cell r="E376">
            <v>0</v>
          </cell>
          <cell r="F376">
            <v>0</v>
          </cell>
          <cell r="G376">
            <v>0</v>
          </cell>
          <cell r="H376">
            <v>0</v>
          </cell>
          <cell r="I376">
            <v>0</v>
          </cell>
          <cell r="J376">
            <v>480117683.88314402</v>
          </cell>
        </row>
        <row r="377">
          <cell r="A377">
            <v>360</v>
          </cell>
          <cell r="B377">
            <v>173492</v>
          </cell>
          <cell r="C377">
            <v>0</v>
          </cell>
          <cell r="D377">
            <v>82211816.785216048</v>
          </cell>
          <cell r="E377">
            <v>0</v>
          </cell>
          <cell r="F377">
            <v>0</v>
          </cell>
          <cell r="G377">
            <v>0</v>
          </cell>
          <cell r="H377">
            <v>0</v>
          </cell>
          <cell r="I377">
            <v>0</v>
          </cell>
          <cell r="J377">
            <v>480117683.88314402</v>
          </cell>
        </row>
      </sheetData>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ed Cost Overview"/>
      <sheetName val="Assumptions"/>
      <sheetName val="ICC OPEX Costs"/>
      <sheetName val="CBS"/>
      <sheetName val="Cost Reduction"/>
      <sheetName val="Output Improvement"/>
      <sheetName val="pro forma"/>
      <sheetName val="tables"/>
      <sheetName val="Depreciation"/>
      <sheetName val="Loan Amortization Schedule"/>
      <sheetName val="Construction Cost Data"/>
      <sheetName val="Infrastructure Cost Data"/>
      <sheetName val="US Tax Rates"/>
      <sheetName val="CoE images"/>
      <sheetName val="Sheet1"/>
    </sheetNames>
    <sheetDataSet>
      <sheetData sheetId="0">
        <row r="7">
          <cell r="C7">
            <v>125.79745917095902</v>
          </cell>
          <cell r="D7">
            <v>190.34413547157808</v>
          </cell>
        </row>
        <row r="8">
          <cell r="C8">
            <v>13434.889032764433</v>
          </cell>
          <cell r="D8">
            <v>20328.330595475865</v>
          </cell>
        </row>
        <row r="9">
          <cell r="C9">
            <v>3797.0869911816762</v>
          </cell>
        </row>
        <row r="11">
          <cell r="C11">
            <v>0.38015375806773066</v>
          </cell>
        </row>
        <row r="12">
          <cell r="C12">
            <v>4.6171817231564841E-2</v>
          </cell>
        </row>
        <row r="17">
          <cell r="K17">
            <v>370</v>
          </cell>
        </row>
        <row r="18">
          <cell r="K18">
            <v>370</v>
          </cell>
        </row>
        <row r="19">
          <cell r="C19">
            <v>1341346.2871003454</v>
          </cell>
          <cell r="K19">
            <v>20</v>
          </cell>
        </row>
        <row r="20">
          <cell r="K20">
            <v>0</v>
          </cell>
        </row>
        <row r="26">
          <cell r="C26">
            <v>4228091.8450649418</v>
          </cell>
          <cell r="K26">
            <v>1</v>
          </cell>
        </row>
        <row r="27">
          <cell r="K27">
            <v>0.43345741908466623</v>
          </cell>
        </row>
        <row r="28">
          <cell r="K28">
            <v>1404.9221867372203</v>
          </cell>
        </row>
        <row r="33">
          <cell r="C33">
            <v>4970908.9421228403</v>
          </cell>
          <cell r="D33">
            <v>7521482.3203260703</v>
          </cell>
        </row>
        <row r="56">
          <cell r="C56">
            <v>391899055.68262053</v>
          </cell>
        </row>
        <row r="57">
          <cell r="C57">
            <v>478388908.73707962</v>
          </cell>
        </row>
        <row r="58">
          <cell r="C58">
            <v>120456093.94172499</v>
          </cell>
        </row>
        <row r="60">
          <cell r="C60">
            <v>2608866212.4257164</v>
          </cell>
        </row>
      </sheetData>
      <sheetData sheetId="1">
        <row r="6">
          <cell r="G6">
            <v>68.473543167123083</v>
          </cell>
        </row>
        <row r="7">
          <cell r="G7">
            <v>185.06363018141371</v>
          </cell>
        </row>
        <row r="10">
          <cell r="G10">
            <v>370</v>
          </cell>
        </row>
        <row r="11">
          <cell r="G11">
            <v>10</v>
          </cell>
        </row>
        <row r="12">
          <cell r="G12">
            <v>185.06363018141371</v>
          </cell>
        </row>
        <row r="13">
          <cell r="G13">
            <v>260000</v>
          </cell>
        </row>
        <row r="16">
          <cell r="G16" t="str">
            <v>G</v>
          </cell>
        </row>
        <row r="17">
          <cell r="G17" t="str">
            <v>Y</v>
          </cell>
        </row>
        <row r="18">
          <cell r="G18" t="str">
            <v>N</v>
          </cell>
        </row>
        <row r="19">
          <cell r="G19" t="str">
            <v>O</v>
          </cell>
        </row>
        <row r="22">
          <cell r="G22">
            <v>0</v>
          </cell>
        </row>
        <row r="23">
          <cell r="G23">
            <v>0.106</v>
          </cell>
        </row>
        <row r="24">
          <cell r="G24">
            <v>7.0000000000000007E-2</v>
          </cell>
        </row>
        <row r="25">
          <cell r="G25">
            <v>1.5130999999999999</v>
          </cell>
        </row>
        <row r="33">
          <cell r="G33">
            <v>370</v>
          </cell>
          <cell r="H33">
            <v>370</v>
          </cell>
        </row>
        <row r="34">
          <cell r="G34">
            <v>370</v>
          </cell>
          <cell r="H34">
            <v>370</v>
          </cell>
        </row>
        <row r="35">
          <cell r="G35">
            <v>20</v>
          </cell>
          <cell r="H35">
            <v>20</v>
          </cell>
        </row>
        <row r="36">
          <cell r="G36">
            <v>0</v>
          </cell>
          <cell r="H36">
            <v>0</v>
          </cell>
        </row>
        <row r="37">
          <cell r="G37">
            <v>625</v>
          </cell>
          <cell r="H37">
            <v>1404.9221867372203</v>
          </cell>
        </row>
        <row r="38">
          <cell r="G38">
            <v>71.298197581565134</v>
          </cell>
          <cell r="H38">
            <v>160.26947145074379</v>
          </cell>
        </row>
        <row r="39">
          <cell r="H39">
            <v>1</v>
          </cell>
        </row>
        <row r="40">
          <cell r="G40">
            <v>0</v>
          </cell>
          <cell r="H40">
            <v>0</v>
          </cell>
        </row>
        <row r="41">
          <cell r="G41">
            <v>0</v>
          </cell>
          <cell r="H41">
            <v>0</v>
          </cell>
        </row>
        <row r="43">
          <cell r="G43">
            <v>0</v>
          </cell>
          <cell r="H43">
            <v>1404.9221867372203</v>
          </cell>
        </row>
        <row r="44">
          <cell r="G44">
            <v>71.298197581565134</v>
          </cell>
          <cell r="H44">
            <v>160.26947145074379</v>
          </cell>
        </row>
        <row r="61">
          <cell r="G61">
            <v>1785402.4320930541</v>
          </cell>
          <cell r="H61">
            <v>1785402.4320930541</v>
          </cell>
          <cell r="I61">
            <v>2701492.42</v>
          </cell>
        </row>
        <row r="62">
          <cell r="G62">
            <v>63280.682043486886</v>
          </cell>
          <cell r="H62">
            <v>63280.682043486886</v>
          </cell>
          <cell r="I62">
            <v>95750</v>
          </cell>
        </row>
        <row r="63">
          <cell r="G63">
            <v>703258.2116185315</v>
          </cell>
          <cell r="H63">
            <v>703258.2116185315</v>
          </cell>
          <cell r="I63">
            <v>1064100</v>
          </cell>
        </row>
        <row r="66">
          <cell r="G66">
            <v>166379.5149031789</v>
          </cell>
          <cell r="H66">
            <v>166379.5149031789</v>
          </cell>
          <cell r="I66">
            <v>251748.84399999998</v>
          </cell>
        </row>
        <row r="67">
          <cell r="G67">
            <v>70803.106205802673</v>
          </cell>
          <cell r="H67">
            <v>70803.106205802673</v>
          </cell>
          <cell r="I67">
            <v>107132.18000000001</v>
          </cell>
        </row>
        <row r="68">
          <cell r="G68">
            <v>37347.168065560771</v>
          </cell>
          <cell r="H68">
            <v>37347.168065560771</v>
          </cell>
          <cell r="I68">
            <v>56510</v>
          </cell>
        </row>
        <row r="69">
          <cell r="G69">
            <v>6518251.9331174418</v>
          </cell>
          <cell r="H69">
            <v>6518251.9331174418</v>
          </cell>
          <cell r="I69">
            <v>9862767</v>
          </cell>
        </row>
        <row r="70">
          <cell r="G70">
            <v>1147412.5966558722</v>
          </cell>
          <cell r="H70">
            <v>1147412.5966558722</v>
          </cell>
          <cell r="I70">
            <v>1736150</v>
          </cell>
        </row>
        <row r="77">
          <cell r="I77">
            <v>0.155</v>
          </cell>
        </row>
        <row r="78">
          <cell r="I78">
            <v>0.1</v>
          </cell>
        </row>
        <row r="79">
          <cell r="I79">
            <v>0.1</v>
          </cell>
        </row>
        <row r="80">
          <cell r="I80">
            <v>0.1</v>
          </cell>
        </row>
        <row r="81">
          <cell r="I81">
            <v>7.0000000000000007E-2</v>
          </cell>
        </row>
        <row r="82">
          <cell r="I82">
            <v>2.5000000000000001E-2</v>
          </cell>
        </row>
        <row r="83">
          <cell r="I83">
            <v>0.1</v>
          </cell>
        </row>
        <row r="84">
          <cell r="I84">
            <v>7.4999999999999997E-2</v>
          </cell>
        </row>
        <row r="89">
          <cell r="G89">
            <v>0.70402133255407584</v>
          </cell>
          <cell r="H89">
            <v>0.70402133255407584</v>
          </cell>
        </row>
        <row r="90">
          <cell r="G90">
            <v>0.53309621240888438</v>
          </cell>
          <cell r="H90">
            <v>0.53309621240888438</v>
          </cell>
        </row>
        <row r="91">
          <cell r="G91">
            <v>0.34389999999999998</v>
          </cell>
          <cell r="H91">
            <v>0.34389999999999998</v>
          </cell>
        </row>
        <row r="92">
          <cell r="G92">
            <v>0.34389999999999998</v>
          </cell>
          <cell r="H92">
            <v>0.34389999999999998</v>
          </cell>
        </row>
        <row r="93">
          <cell r="G93">
            <v>0.25194799000000023</v>
          </cell>
          <cell r="H93">
            <v>0.25194799000000023</v>
          </cell>
        </row>
        <row r="94">
          <cell r="G94">
            <v>9.6312109374999844E-2</v>
          </cell>
          <cell r="H94">
            <v>9.6312109374999844E-2</v>
          </cell>
        </row>
        <row r="95">
          <cell r="G95">
            <v>0.34389999999999998</v>
          </cell>
          <cell r="H95">
            <v>0.34389999999999998</v>
          </cell>
        </row>
        <row r="96">
          <cell r="G96">
            <v>0.26790585937499978</v>
          </cell>
          <cell r="H96">
            <v>0.26790585937499978</v>
          </cell>
        </row>
        <row r="101">
          <cell r="G101">
            <v>2.2478754987795524</v>
          </cell>
          <cell r="H101">
            <v>2.2478754987795524</v>
          </cell>
        </row>
        <row r="105">
          <cell r="G105">
            <v>1</v>
          </cell>
          <cell r="I105">
            <v>75</v>
          </cell>
        </row>
        <row r="106">
          <cell r="G106">
            <v>1</v>
          </cell>
          <cell r="I106">
            <v>3</v>
          </cell>
        </row>
        <row r="110">
          <cell r="G110">
            <v>0</v>
          </cell>
          <cell r="I110">
            <v>0</v>
          </cell>
        </row>
        <row r="111">
          <cell r="G111">
            <v>0</v>
          </cell>
        </row>
        <row r="115">
          <cell r="I115">
            <v>6608.9485162910587</v>
          </cell>
        </row>
        <row r="123">
          <cell r="G123">
            <v>34696.979710528052</v>
          </cell>
          <cell r="I123">
            <v>19826.845548873178</v>
          </cell>
        </row>
        <row r="124">
          <cell r="G124">
            <v>132178.97032582117</v>
          </cell>
          <cell r="I124">
            <v>66089.485162910583</v>
          </cell>
        </row>
        <row r="125">
          <cell r="G125">
            <v>0</v>
          </cell>
          <cell r="I125">
            <v>16522.371290727646</v>
          </cell>
        </row>
        <row r="126">
          <cell r="G126">
            <v>59480.536646619526</v>
          </cell>
          <cell r="I126">
            <v>29740.268323309763</v>
          </cell>
        </row>
        <row r="132">
          <cell r="G132">
            <v>0</v>
          </cell>
          <cell r="I132">
            <v>0</v>
          </cell>
        </row>
        <row r="133">
          <cell r="G133">
            <v>1</v>
          </cell>
          <cell r="I133">
            <v>0</v>
          </cell>
        </row>
        <row r="134">
          <cell r="I134">
            <v>10</v>
          </cell>
        </row>
        <row r="135">
          <cell r="G135" t="str">
            <v>U</v>
          </cell>
          <cell r="I135" t="str">
            <v>A</v>
          </cell>
        </row>
        <row r="139">
          <cell r="G139">
            <v>0</v>
          </cell>
          <cell r="I139">
            <v>2643.5794065164232</v>
          </cell>
        </row>
        <row r="143">
          <cell r="G143" t="str">
            <v>A</v>
          </cell>
          <cell r="I143" t="str">
            <v>A</v>
          </cell>
        </row>
        <row r="144">
          <cell r="G144">
            <v>0</v>
          </cell>
          <cell r="I144">
            <v>0</v>
          </cell>
        </row>
        <row r="145">
          <cell r="G145" t="str">
            <v>D</v>
          </cell>
          <cell r="I145" t="str">
            <v>N</v>
          </cell>
        </row>
        <row r="148">
          <cell r="G148">
            <v>0</v>
          </cell>
          <cell r="I148">
            <v>0</v>
          </cell>
        </row>
        <row r="149">
          <cell r="G149">
            <v>0</v>
          </cell>
          <cell r="I149">
            <v>0</v>
          </cell>
        </row>
        <row r="154">
          <cell r="G154">
            <v>330.4474258145529</v>
          </cell>
          <cell r="I154">
            <v>528.71588130328473</v>
          </cell>
        </row>
        <row r="155">
          <cell r="G155">
            <v>845.9454100852555</v>
          </cell>
          <cell r="I155">
            <v>845.9454100852555</v>
          </cell>
        </row>
        <row r="156">
          <cell r="G156">
            <v>1</v>
          </cell>
          <cell r="I156">
            <v>0.25</v>
          </cell>
        </row>
        <row r="157">
          <cell r="G157">
            <v>12</v>
          </cell>
          <cell r="I157">
            <v>6</v>
          </cell>
        </row>
        <row r="158">
          <cell r="G158">
            <v>14116.714030797702</v>
          </cell>
          <cell r="I158">
            <v>2061.9919370828102</v>
          </cell>
        </row>
        <row r="161">
          <cell r="G161">
            <v>1652.2371290727647</v>
          </cell>
          <cell r="I161">
            <v>528.71588130328473</v>
          </cell>
        </row>
        <row r="162">
          <cell r="G162">
            <v>1268.9181151278833</v>
          </cell>
          <cell r="I162">
            <v>1268.9181151278833</v>
          </cell>
        </row>
        <row r="163">
          <cell r="G163">
            <v>33044.742581455292</v>
          </cell>
          <cell r="I163">
            <v>2643.5794065164232</v>
          </cell>
        </row>
        <row r="164">
          <cell r="G164">
            <v>2</v>
          </cell>
          <cell r="I164">
            <v>1</v>
          </cell>
        </row>
        <row r="165">
          <cell r="G165">
            <v>4</v>
          </cell>
          <cell r="I165">
            <v>1</v>
          </cell>
        </row>
        <row r="166">
          <cell r="G166">
            <v>155548.21227942634</v>
          </cell>
          <cell r="I166">
            <v>4441.213402947591</v>
          </cell>
        </row>
        <row r="169">
          <cell r="G169">
            <v>1652.2371290727647</v>
          </cell>
          <cell r="I169">
            <v>528.71588130328473</v>
          </cell>
        </row>
        <row r="170">
          <cell r="G170">
            <v>1268.9181151278833</v>
          </cell>
          <cell r="I170">
            <v>1268.9181151278833</v>
          </cell>
        </row>
        <row r="171">
          <cell r="G171">
            <v>991.34227744365876</v>
          </cell>
          <cell r="I171">
            <v>2643.5794065164232</v>
          </cell>
        </row>
        <row r="172">
          <cell r="G172">
            <v>2</v>
          </cell>
          <cell r="I172">
            <v>1</v>
          </cell>
        </row>
        <row r="173">
          <cell r="G173">
            <v>4</v>
          </cell>
          <cell r="I173">
            <v>1</v>
          </cell>
        </row>
        <row r="174">
          <cell r="G174">
            <v>27334.611063379816</v>
          </cell>
          <cell r="I174">
            <v>4441.213402947591</v>
          </cell>
        </row>
        <row r="176">
          <cell r="G176">
            <v>13217.897032582117</v>
          </cell>
          <cell r="I176">
            <v>991.34227744365876</v>
          </cell>
        </row>
        <row r="177">
          <cell r="G177">
            <v>2114.8635252131389</v>
          </cell>
          <cell r="I177">
            <v>2775.7583768422446</v>
          </cell>
        </row>
        <row r="178">
          <cell r="G178">
            <v>33044.742581455292</v>
          </cell>
          <cell r="I178">
            <v>33044.742581455292</v>
          </cell>
        </row>
        <row r="179">
          <cell r="G179">
            <v>3</v>
          </cell>
          <cell r="I179">
            <v>3.0769230769230771</v>
          </cell>
        </row>
        <row r="180">
          <cell r="G180">
            <v>1</v>
          </cell>
          <cell r="I180">
            <v>0.65</v>
          </cell>
        </row>
        <row r="181">
          <cell r="G181">
            <v>79043.024254841061</v>
          </cell>
          <cell r="I181">
            <v>29013.283986517748</v>
          </cell>
        </row>
        <row r="182">
          <cell r="G182">
            <v>0.1</v>
          </cell>
          <cell r="I182">
            <v>0.65</v>
          </cell>
        </row>
        <row r="183">
          <cell r="G183">
            <v>7904.3024254841066</v>
          </cell>
          <cell r="I183">
            <v>3490047.3777190144</v>
          </cell>
        </row>
        <row r="186">
          <cell r="G186">
            <v>0</v>
          </cell>
          <cell r="I186">
            <v>0</v>
          </cell>
        </row>
        <row r="187">
          <cell r="G187">
            <v>0</v>
          </cell>
          <cell r="I187">
            <v>0</v>
          </cell>
        </row>
        <row r="192">
          <cell r="G192">
            <v>0</v>
          </cell>
          <cell r="I192">
            <v>0</v>
          </cell>
        </row>
        <row r="193">
          <cell r="G193">
            <v>0</v>
          </cell>
        </row>
        <row r="198">
          <cell r="I198">
            <v>0.01</v>
          </cell>
        </row>
        <row r="200">
          <cell r="I200">
            <v>0.01</v>
          </cell>
        </row>
        <row r="201">
          <cell r="I201">
            <v>0.03</v>
          </cell>
        </row>
        <row r="202">
          <cell r="I202">
            <v>1.034</v>
          </cell>
        </row>
        <row r="203">
          <cell r="I203">
            <v>7.4000000000000038E-2</v>
          </cell>
        </row>
        <row r="205">
          <cell r="I205">
            <v>0.05</v>
          </cell>
        </row>
        <row r="206">
          <cell r="I206">
            <v>0.3</v>
          </cell>
        </row>
        <row r="212">
          <cell r="G212">
            <v>0</v>
          </cell>
          <cell r="I212">
            <v>0</v>
          </cell>
        </row>
        <row r="213">
          <cell r="G213">
            <v>0</v>
          </cell>
          <cell r="I213">
            <v>0</v>
          </cell>
        </row>
        <row r="214">
          <cell r="G214">
            <v>0</v>
          </cell>
          <cell r="I214">
            <v>106645164.72039679</v>
          </cell>
        </row>
        <row r="217">
          <cell r="G217">
            <v>0</v>
          </cell>
          <cell r="I217">
            <v>0.02</v>
          </cell>
        </row>
        <row r="218">
          <cell r="G218">
            <v>0</v>
          </cell>
          <cell r="I218">
            <v>0</v>
          </cell>
        </row>
        <row r="222">
          <cell r="G222">
            <v>0</v>
          </cell>
          <cell r="I222">
            <v>264357.94065164233</v>
          </cell>
        </row>
        <row r="223">
          <cell r="G223">
            <v>0</v>
          </cell>
          <cell r="I223">
            <v>10</v>
          </cell>
        </row>
        <row r="224">
          <cell r="G224">
            <v>0</v>
          </cell>
          <cell r="I224">
            <v>14284.705233140527</v>
          </cell>
        </row>
        <row r="225">
          <cell r="G225">
            <v>0</v>
          </cell>
          <cell r="I225">
            <v>99134.227744365882</v>
          </cell>
        </row>
        <row r="227">
          <cell r="G227">
            <v>0</v>
          </cell>
          <cell r="I227">
            <v>9913.422774436589</v>
          </cell>
        </row>
        <row r="228">
          <cell r="G228">
            <v>0</v>
          </cell>
          <cell r="I228">
            <v>561760.62388473994</v>
          </cell>
        </row>
        <row r="229">
          <cell r="G229">
            <v>0</v>
          </cell>
          <cell r="I229">
            <v>3035.4998620423617</v>
          </cell>
        </row>
        <row r="230">
          <cell r="G230">
            <v>0</v>
          </cell>
          <cell r="I230">
            <v>0</v>
          </cell>
        </row>
        <row r="232">
          <cell r="G232">
            <v>264357.94065164233</v>
          </cell>
          <cell r="I232">
            <v>1321789.7032582117</v>
          </cell>
        </row>
        <row r="233">
          <cell r="G233">
            <v>1428.4705233140526</v>
          </cell>
          <cell r="I233">
            <v>7142.3526165702633</v>
          </cell>
        </row>
        <row r="240">
          <cell r="G240">
            <v>1</v>
          </cell>
          <cell r="I240">
            <v>1</v>
          </cell>
        </row>
        <row r="241">
          <cell r="I241">
            <v>1</v>
          </cell>
        </row>
        <row r="243">
          <cell r="I243">
            <v>1</v>
          </cell>
        </row>
        <row r="245">
          <cell r="G245">
            <v>1</v>
          </cell>
          <cell r="I245">
            <v>1</v>
          </cell>
        </row>
        <row r="247">
          <cell r="G247">
            <v>1</v>
          </cell>
        </row>
        <row r="252">
          <cell r="G252">
            <v>0.1</v>
          </cell>
          <cell r="I252">
            <v>0.1</v>
          </cell>
        </row>
        <row r="253">
          <cell r="G253">
            <v>0</v>
          </cell>
          <cell r="I253">
            <v>0</v>
          </cell>
        </row>
        <row r="254">
          <cell r="G254" t="str">
            <v>N</v>
          </cell>
          <cell r="I254" t="str">
            <v>N</v>
          </cell>
        </row>
        <row r="256">
          <cell r="G256">
            <v>0.1</v>
          </cell>
          <cell r="I256">
            <v>5</v>
          </cell>
        </row>
        <row r="257">
          <cell r="G257">
            <v>0.01</v>
          </cell>
          <cell r="I257">
            <v>0</v>
          </cell>
        </row>
        <row r="260">
          <cell r="G260">
            <v>2.5000000000000001E-2</v>
          </cell>
          <cell r="I260">
            <v>2.5000000000000001E-2</v>
          </cell>
        </row>
        <row r="262">
          <cell r="G262">
            <v>8.5000000000000006E-2</v>
          </cell>
        </row>
        <row r="265">
          <cell r="G265">
            <v>18</v>
          </cell>
        </row>
        <row r="266">
          <cell r="G266">
            <v>18</v>
          </cell>
        </row>
        <row r="272">
          <cell r="G272">
            <v>20</v>
          </cell>
        </row>
        <row r="275">
          <cell r="G275">
            <v>0.30857919693785069</v>
          </cell>
        </row>
        <row r="277">
          <cell r="G277">
            <v>0.39600000000000002</v>
          </cell>
        </row>
        <row r="280">
          <cell r="G280">
            <v>0.10805502072978093</v>
          </cell>
        </row>
      </sheetData>
      <sheetData sheetId="2">
        <row r="3">
          <cell r="E3">
            <v>2919168.6339896349</v>
          </cell>
        </row>
        <row r="4">
          <cell r="E4">
            <v>534511.45603430911</v>
          </cell>
        </row>
        <row r="5">
          <cell r="E5">
            <v>149870.51297129702</v>
          </cell>
        </row>
        <row r="6">
          <cell r="E6">
            <v>275770.18548766617</v>
          </cell>
        </row>
        <row r="7">
          <cell r="E7">
            <v>289406.16663271922</v>
          </cell>
        </row>
        <row r="8">
          <cell r="E8">
            <v>11778.721920697353</v>
          </cell>
        </row>
        <row r="9">
          <cell r="E9">
            <v>698156.01</v>
          </cell>
        </row>
        <row r="10">
          <cell r="E10">
            <v>70289.423298000009</v>
          </cell>
        </row>
        <row r="11">
          <cell r="E11">
            <v>3829.2782391899987</v>
          </cell>
        </row>
        <row r="12">
          <cell r="E12">
            <v>22404.157699499992</v>
          </cell>
        </row>
        <row r="13">
          <cell r="E13">
            <v>14362.598591999995</v>
          </cell>
        </row>
        <row r="14">
          <cell r="E14">
            <v>50762.809398599988</v>
          </cell>
        </row>
        <row r="15">
          <cell r="E15">
            <v>6919.4810924999974</v>
          </cell>
        </row>
        <row r="16">
          <cell r="E16">
            <v>2689.2469759499991</v>
          </cell>
        </row>
        <row r="17">
          <cell r="E17">
            <v>49601.701021926223</v>
          </cell>
        </row>
        <row r="18">
          <cell r="E18">
            <v>23197.69127170799</v>
          </cell>
        </row>
        <row r="19">
          <cell r="E19">
            <v>10065.952418002196</v>
          </cell>
        </row>
        <row r="20">
          <cell r="E20">
            <v>4488.3120599999984</v>
          </cell>
        </row>
        <row r="21">
          <cell r="E21">
            <v>1265.1630468750002</v>
          </cell>
        </row>
        <row r="22">
          <cell r="E22">
            <v>17224.2911953125</v>
          </cell>
        </row>
        <row r="23">
          <cell r="E23">
            <v>18977.445703125002</v>
          </cell>
        </row>
        <row r="24">
          <cell r="E24">
            <v>4563.6238476562503</v>
          </cell>
        </row>
        <row r="25">
          <cell r="E25">
            <v>9036.8789062500018</v>
          </cell>
        </row>
        <row r="26">
          <cell r="E26">
            <v>1139088.0150000001</v>
          </cell>
        </row>
        <row r="27">
          <cell r="E27">
            <v>70098.013964843776</v>
          </cell>
        </row>
        <row r="32">
          <cell r="D32">
            <v>93.713199358231293</v>
          </cell>
        </row>
        <row r="33">
          <cell r="D33">
            <v>5.8416722941256563E-2</v>
          </cell>
        </row>
        <row r="34">
          <cell r="D34">
            <v>0.37970869911816763</v>
          </cell>
        </row>
        <row r="35">
          <cell r="D35">
            <v>8.4324324324324316</v>
          </cell>
        </row>
        <row r="36">
          <cell r="D36">
            <v>18.162162162162161</v>
          </cell>
        </row>
        <row r="37">
          <cell r="D37">
            <v>18.162162162162161</v>
          </cell>
        </row>
        <row r="38">
          <cell r="D38">
            <v>77.121621621621614</v>
          </cell>
        </row>
        <row r="42">
          <cell r="D42">
            <v>30000</v>
          </cell>
        </row>
        <row r="43">
          <cell r="D43">
            <v>100000</v>
          </cell>
        </row>
        <row r="44">
          <cell r="D44">
            <v>25000</v>
          </cell>
        </row>
        <row r="45">
          <cell r="D45">
            <v>45000</v>
          </cell>
        </row>
        <row r="47">
          <cell r="D47">
            <v>41207.202329521228</v>
          </cell>
        </row>
        <row r="48">
          <cell r="D48">
            <v>10807.093744132464</v>
          </cell>
        </row>
        <row r="51">
          <cell r="D51">
            <v>379876.28853838821</v>
          </cell>
        </row>
        <row r="52">
          <cell r="D52">
            <v>66495.400668414164</v>
          </cell>
        </row>
        <row r="53">
          <cell r="D53">
            <v>226084.36227260838</v>
          </cell>
        </row>
        <row r="54">
          <cell r="D54">
            <v>199486.20200524249</v>
          </cell>
        </row>
      </sheetData>
      <sheetData sheetId="3"/>
      <sheetData sheetId="4"/>
      <sheetData sheetId="5"/>
      <sheetData sheetId="6"/>
      <sheetData sheetId="7"/>
      <sheetData sheetId="8"/>
      <sheetData sheetId="9">
        <row r="1">
          <cell r="A1" t="str">
            <v>Loan Amortization Schedule</v>
          </cell>
        </row>
        <row r="4">
          <cell r="B4" t="str">
            <v>Enter values</v>
          </cell>
          <cell r="F4" t="str">
            <v>Loan summary</v>
          </cell>
        </row>
        <row r="5">
          <cell r="C5" t="str">
            <v>Loan amount</v>
          </cell>
          <cell r="D5">
            <v>929982999.57541764</v>
          </cell>
          <cell r="G5" t="str">
            <v>Scheduled payment</v>
          </cell>
          <cell r="H5">
            <v>76478916.648240402</v>
          </cell>
        </row>
        <row r="6">
          <cell r="C6" t="str">
            <v>Annual interest rate</v>
          </cell>
          <cell r="D6">
            <v>4.4999999999999998E-2</v>
          </cell>
          <cell r="G6" t="str">
            <v>Scheduled number of payments</v>
          </cell>
          <cell r="H6">
            <v>18</v>
          </cell>
        </row>
        <row r="7">
          <cell r="C7" t="str">
            <v>Loan period in years</v>
          </cell>
          <cell r="D7">
            <v>18</v>
          </cell>
          <cell r="G7" t="str">
            <v>Actual number of payments</v>
          </cell>
          <cell r="H7">
            <v>18</v>
          </cell>
        </row>
        <row r="8">
          <cell r="C8" t="str">
            <v>Number of payments per year</v>
          </cell>
          <cell r="D8">
            <v>1</v>
          </cell>
          <cell r="G8" t="str">
            <v>Total early payments</v>
          </cell>
          <cell r="H8">
            <v>0</v>
          </cell>
        </row>
        <row r="9">
          <cell r="C9" t="str">
            <v>Start date of loan</v>
          </cell>
          <cell r="D9">
            <v>42005</v>
          </cell>
          <cell r="G9" t="str">
            <v>Total interest</v>
          </cell>
          <cell r="H9">
            <v>446637500.09290951</v>
          </cell>
        </row>
        <row r="10">
          <cell r="C10" t="str">
            <v>Optional extra payments</v>
          </cell>
          <cell r="D10">
            <v>0</v>
          </cell>
        </row>
        <row r="11">
          <cell r="F11">
            <v>40290899.305863194</v>
          </cell>
        </row>
        <row r="12">
          <cell r="B12" t="str">
            <v>Lender name:</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42370</v>
          </cell>
          <cell r="C18">
            <v>929982999.57541764</v>
          </cell>
          <cell r="D18">
            <v>76478916.648240402</v>
          </cell>
          <cell r="E18">
            <v>0</v>
          </cell>
          <cell r="F18">
            <v>76478916.648240402</v>
          </cell>
          <cell r="G18">
            <v>34629681.667346612</v>
          </cell>
          <cell r="H18">
            <v>41849234.980893791</v>
          </cell>
          <cell r="I18">
            <v>895353317.90807104</v>
          </cell>
          <cell r="J18">
            <v>41849234.980893791</v>
          </cell>
        </row>
        <row r="19">
          <cell r="A19">
            <v>2</v>
          </cell>
          <cell r="B19">
            <v>42736</v>
          </cell>
          <cell r="C19">
            <v>895353317.90807104</v>
          </cell>
          <cell r="D19">
            <v>76478916.648240402</v>
          </cell>
          <cell r="E19">
            <v>0</v>
          </cell>
          <cell r="F19">
            <v>76478916.648240402</v>
          </cell>
          <cell r="G19">
            <v>36188017.342377208</v>
          </cell>
          <cell r="H19">
            <v>40290899.305863194</v>
          </cell>
          <cell r="I19">
            <v>859165300.56569386</v>
          </cell>
          <cell r="J19">
            <v>82140134.286756992</v>
          </cell>
        </row>
        <row r="20">
          <cell r="A20">
            <v>3</v>
          </cell>
          <cell r="B20">
            <v>43101</v>
          </cell>
          <cell r="C20">
            <v>859165300.56569386</v>
          </cell>
          <cell r="D20">
            <v>76478916.648240402</v>
          </cell>
          <cell r="E20">
            <v>0</v>
          </cell>
          <cell r="F20">
            <v>76478916.648240402</v>
          </cell>
          <cell r="G20">
            <v>37816478.122784182</v>
          </cell>
          <cell r="H20">
            <v>38662438.52545622</v>
          </cell>
          <cell r="I20">
            <v>821348822.44290972</v>
          </cell>
          <cell r="J20">
            <v>120802572.81221321</v>
          </cell>
        </row>
        <row r="21">
          <cell r="A21">
            <v>4</v>
          </cell>
          <cell r="B21">
            <v>43466</v>
          </cell>
          <cell r="C21">
            <v>821348822.44290972</v>
          </cell>
          <cell r="D21">
            <v>76478916.648240402</v>
          </cell>
          <cell r="E21">
            <v>0</v>
          </cell>
          <cell r="F21">
            <v>76478916.648240402</v>
          </cell>
          <cell r="G21">
            <v>39518219.638309464</v>
          </cell>
          <cell r="H21">
            <v>36960697.009930938</v>
          </cell>
          <cell r="I21">
            <v>781830602.80460024</v>
          </cell>
          <cell r="J21">
            <v>157763269.82214415</v>
          </cell>
        </row>
        <row r="22">
          <cell r="A22">
            <v>5</v>
          </cell>
          <cell r="B22">
            <v>43831</v>
          </cell>
          <cell r="C22">
            <v>781830602.80460024</v>
          </cell>
          <cell r="D22">
            <v>76478916.648240402</v>
          </cell>
          <cell r="E22">
            <v>0</v>
          </cell>
          <cell r="F22">
            <v>76478916.648240402</v>
          </cell>
          <cell r="G22">
            <v>41296539.522033393</v>
          </cell>
          <cell r="H22">
            <v>35182377.126207009</v>
          </cell>
          <cell r="I22">
            <v>740534063.28256679</v>
          </cell>
          <cell r="J22">
            <v>192945646.94835114</v>
          </cell>
        </row>
        <row r="23">
          <cell r="A23">
            <v>6</v>
          </cell>
          <cell r="B23">
            <v>44197</v>
          </cell>
          <cell r="C23">
            <v>740534063.28256679</v>
          </cell>
          <cell r="D23">
            <v>76478916.648240402</v>
          </cell>
          <cell r="E23">
            <v>0</v>
          </cell>
          <cell r="F23">
            <v>76478916.648240402</v>
          </cell>
          <cell r="G23">
            <v>43154883.800524898</v>
          </cell>
          <cell r="H23">
            <v>33324032.847715504</v>
          </cell>
          <cell r="I23">
            <v>697379179.48204184</v>
          </cell>
          <cell r="J23">
            <v>226269679.79606664</v>
          </cell>
        </row>
        <row r="24">
          <cell r="A24">
            <v>7</v>
          </cell>
          <cell r="B24">
            <v>44562</v>
          </cell>
          <cell r="C24">
            <v>697379179.48204184</v>
          </cell>
          <cell r="D24">
            <v>76478916.648240402</v>
          </cell>
          <cell r="E24">
            <v>0</v>
          </cell>
          <cell r="F24">
            <v>76478916.648240402</v>
          </cell>
          <cell r="G24">
            <v>45096853.571548522</v>
          </cell>
          <cell r="H24">
            <v>31382063.076691881</v>
          </cell>
          <cell r="I24">
            <v>652282325.91049337</v>
          </cell>
          <cell r="J24">
            <v>257651742.87275851</v>
          </cell>
        </row>
        <row r="25">
          <cell r="A25">
            <v>8</v>
          </cell>
          <cell r="B25">
            <v>44927</v>
          </cell>
          <cell r="C25">
            <v>652282325.91049337</v>
          </cell>
          <cell r="D25">
            <v>76478916.648240402</v>
          </cell>
          <cell r="E25">
            <v>0</v>
          </cell>
          <cell r="F25">
            <v>76478916.648240402</v>
          </cell>
          <cell r="G25">
            <v>47126211.982268199</v>
          </cell>
          <cell r="H25">
            <v>29352704.665972199</v>
          </cell>
          <cell r="I25">
            <v>605156113.92822516</v>
          </cell>
          <cell r="J25">
            <v>287004447.53873068</v>
          </cell>
        </row>
        <row r="26">
          <cell r="A26">
            <v>9</v>
          </cell>
          <cell r="B26">
            <v>45292</v>
          </cell>
          <cell r="C26">
            <v>605156113.92822516</v>
          </cell>
          <cell r="D26">
            <v>76478916.648240402</v>
          </cell>
          <cell r="E26">
            <v>0</v>
          </cell>
          <cell r="F26">
            <v>76478916.648240402</v>
          </cell>
          <cell r="G26">
            <v>49246891.521470271</v>
          </cell>
          <cell r="H26">
            <v>27232025.126770131</v>
          </cell>
          <cell r="I26">
            <v>555909222.40675485</v>
          </cell>
          <cell r="J26">
            <v>314236472.66550082</v>
          </cell>
        </row>
        <row r="27">
          <cell r="A27">
            <v>10</v>
          </cell>
          <cell r="B27">
            <v>45658</v>
          </cell>
          <cell r="C27">
            <v>555909222.40675485</v>
          </cell>
          <cell r="D27">
            <v>76478916.648240402</v>
          </cell>
          <cell r="E27">
            <v>0</v>
          </cell>
          <cell r="F27">
            <v>76478916.648240402</v>
          </cell>
          <cell r="G27">
            <v>51463001.639936432</v>
          </cell>
          <cell r="H27">
            <v>25015915.008303966</v>
          </cell>
          <cell r="I27">
            <v>504446220.7668184</v>
          </cell>
          <cell r="J27">
            <v>339252387.67380476</v>
          </cell>
        </row>
        <row r="28">
          <cell r="A28">
            <v>11</v>
          </cell>
          <cell r="B28">
            <v>46023</v>
          </cell>
          <cell r="C28">
            <v>504446220.7668184</v>
          </cell>
          <cell r="D28">
            <v>76478916.648240402</v>
          </cell>
          <cell r="E28">
            <v>0</v>
          </cell>
          <cell r="F28">
            <v>76478916.648240402</v>
          </cell>
          <cell r="G28">
            <v>53778836.713733576</v>
          </cell>
          <cell r="H28">
            <v>22700079.934506826</v>
          </cell>
          <cell r="I28">
            <v>450667384.05308485</v>
          </cell>
          <cell r="J28">
            <v>361952467.60831159</v>
          </cell>
        </row>
        <row r="29">
          <cell r="A29">
            <v>12</v>
          </cell>
          <cell r="B29">
            <v>46388</v>
          </cell>
          <cell r="C29">
            <v>450667384.05308485</v>
          </cell>
          <cell r="D29">
            <v>76478916.648240402</v>
          </cell>
          <cell r="E29">
            <v>0</v>
          </cell>
          <cell r="F29">
            <v>76478916.648240402</v>
          </cell>
          <cell r="G29">
            <v>56198884.365851581</v>
          </cell>
          <cell r="H29">
            <v>20280032.282388818</v>
          </cell>
          <cell r="I29">
            <v>394468499.68723327</v>
          </cell>
          <cell r="J29">
            <v>382232499.8907004</v>
          </cell>
        </row>
        <row r="30">
          <cell r="A30">
            <v>13</v>
          </cell>
          <cell r="B30">
            <v>46753</v>
          </cell>
          <cell r="C30">
            <v>394468499.68723327</v>
          </cell>
          <cell r="D30">
            <v>76478916.648240402</v>
          </cell>
          <cell r="E30">
            <v>0</v>
          </cell>
          <cell r="F30">
            <v>76478916.648240402</v>
          </cell>
          <cell r="G30">
            <v>58727834.162314907</v>
          </cell>
          <cell r="H30">
            <v>17751082.485925496</v>
          </cell>
          <cell r="I30">
            <v>335740665.52491838</v>
          </cell>
          <cell r="J30">
            <v>399983582.3766259</v>
          </cell>
        </row>
        <row r="31">
          <cell r="A31">
            <v>14</v>
          </cell>
          <cell r="B31">
            <v>47119</v>
          </cell>
          <cell r="C31">
            <v>335740665.52491838</v>
          </cell>
          <cell r="D31">
            <v>76478916.648240402</v>
          </cell>
          <cell r="E31">
            <v>0</v>
          </cell>
          <cell r="F31">
            <v>76478916.648240402</v>
          </cell>
          <cell r="G31">
            <v>61370586.699619077</v>
          </cell>
          <cell r="H31">
            <v>15108329.948621327</v>
          </cell>
          <cell r="I31">
            <v>274370078.82529932</v>
          </cell>
          <cell r="J31">
            <v>415091912.32524723</v>
          </cell>
        </row>
        <row r="32">
          <cell r="A32">
            <v>15</v>
          </cell>
          <cell r="B32">
            <v>47484</v>
          </cell>
          <cell r="C32">
            <v>274370078.82529932</v>
          </cell>
          <cell r="D32">
            <v>76478916.648240402</v>
          </cell>
          <cell r="E32">
            <v>0</v>
          </cell>
          <cell r="F32">
            <v>76478916.648240402</v>
          </cell>
          <cell r="G32">
            <v>64132263.101101935</v>
          </cell>
          <cell r="H32">
            <v>12346653.547138469</v>
          </cell>
          <cell r="I32">
            <v>210237815.72419739</v>
          </cell>
          <cell r="J32">
            <v>427438565.87238568</v>
          </cell>
        </row>
        <row r="33">
          <cell r="A33">
            <v>16</v>
          </cell>
          <cell r="B33">
            <v>47849</v>
          </cell>
          <cell r="C33">
            <v>210237815.72419739</v>
          </cell>
          <cell r="D33">
            <v>76478916.648240402</v>
          </cell>
          <cell r="E33">
            <v>0</v>
          </cell>
          <cell r="F33">
            <v>76478916.648240402</v>
          </cell>
          <cell r="G33">
            <v>67018214.940651521</v>
          </cell>
          <cell r="H33">
            <v>9460701.7075888813</v>
          </cell>
          <cell r="I33">
            <v>143219600.78354585</v>
          </cell>
          <cell r="J33">
            <v>436899267.57997453</v>
          </cell>
        </row>
        <row r="34">
          <cell r="A34">
            <v>17</v>
          </cell>
          <cell r="B34">
            <v>48214</v>
          </cell>
          <cell r="C34">
            <v>143219600.78354585</v>
          </cell>
          <cell r="D34">
            <v>76478916.648240402</v>
          </cell>
          <cell r="E34">
            <v>0</v>
          </cell>
          <cell r="F34">
            <v>76478916.648240402</v>
          </cell>
          <cell r="G34">
            <v>70034034.612980843</v>
          </cell>
          <cell r="H34">
            <v>6444882.0352595635</v>
          </cell>
          <cell r="I34">
            <v>73185566.170565009</v>
          </cell>
          <cell r="J34">
            <v>443344149.61523408</v>
          </cell>
        </row>
        <row r="35">
          <cell r="A35">
            <v>18</v>
          </cell>
          <cell r="B35">
            <v>48580</v>
          </cell>
          <cell r="C35">
            <v>73185566.170565009</v>
          </cell>
          <cell r="D35">
            <v>76478916.648240402</v>
          </cell>
          <cell r="E35">
            <v>0</v>
          </cell>
          <cell r="F35">
            <v>73185566.170565009</v>
          </cell>
          <cell r="G35">
            <v>73185566.170565009</v>
          </cell>
          <cell r="H35">
            <v>3293350.4776754254</v>
          </cell>
          <cell r="I35">
            <v>0</v>
          </cell>
          <cell r="J35">
            <v>446637500.09290951</v>
          </cell>
        </row>
        <row r="36">
          <cell r="A36">
            <v>19</v>
          </cell>
          <cell r="B36">
            <v>48945</v>
          </cell>
          <cell r="C36">
            <v>0</v>
          </cell>
          <cell r="D36">
            <v>76478916.648240402</v>
          </cell>
          <cell r="E36">
            <v>0</v>
          </cell>
          <cell r="F36">
            <v>0</v>
          </cell>
          <cell r="G36">
            <v>0</v>
          </cell>
          <cell r="H36">
            <v>0</v>
          </cell>
          <cell r="I36">
            <v>0</v>
          </cell>
          <cell r="J36">
            <v>446637500.09290951</v>
          </cell>
        </row>
        <row r="37">
          <cell r="A37">
            <v>20</v>
          </cell>
          <cell r="B37">
            <v>49310</v>
          </cell>
          <cell r="C37">
            <v>0</v>
          </cell>
          <cell r="D37">
            <v>76478916.648240402</v>
          </cell>
          <cell r="E37">
            <v>0</v>
          </cell>
          <cell r="F37">
            <v>0</v>
          </cell>
          <cell r="G37">
            <v>0</v>
          </cell>
          <cell r="H37">
            <v>0</v>
          </cell>
          <cell r="I37">
            <v>0</v>
          </cell>
          <cell r="J37">
            <v>446637500.09290951</v>
          </cell>
        </row>
        <row r="38">
          <cell r="A38">
            <v>21</v>
          </cell>
          <cell r="B38">
            <v>49675</v>
          </cell>
          <cell r="C38">
            <v>0</v>
          </cell>
          <cell r="D38">
            <v>76478916.648240402</v>
          </cell>
          <cell r="E38">
            <v>0</v>
          </cell>
          <cell r="F38">
            <v>0</v>
          </cell>
          <cell r="G38">
            <v>0</v>
          </cell>
          <cell r="H38">
            <v>0</v>
          </cell>
          <cell r="I38">
            <v>0</v>
          </cell>
          <cell r="J38">
            <v>446637500.09290951</v>
          </cell>
        </row>
        <row r="39">
          <cell r="A39">
            <v>22</v>
          </cell>
          <cell r="B39">
            <v>50041</v>
          </cell>
          <cell r="C39">
            <v>0</v>
          </cell>
          <cell r="D39">
            <v>76478916.648240402</v>
          </cell>
          <cell r="E39">
            <v>0</v>
          </cell>
          <cell r="F39">
            <v>0</v>
          </cell>
          <cell r="G39">
            <v>0</v>
          </cell>
          <cell r="H39">
            <v>0</v>
          </cell>
          <cell r="I39">
            <v>0</v>
          </cell>
          <cell r="J39">
            <v>446637500.09290951</v>
          </cell>
        </row>
        <row r="40">
          <cell r="A40">
            <v>23</v>
          </cell>
          <cell r="B40">
            <v>50406</v>
          </cell>
          <cell r="C40">
            <v>0</v>
          </cell>
          <cell r="D40">
            <v>76478916.648240402</v>
          </cell>
          <cell r="E40">
            <v>0</v>
          </cell>
          <cell r="F40">
            <v>0</v>
          </cell>
          <cell r="G40">
            <v>0</v>
          </cell>
          <cell r="H40">
            <v>0</v>
          </cell>
          <cell r="I40">
            <v>0</v>
          </cell>
          <cell r="J40">
            <v>446637500.09290951</v>
          </cell>
        </row>
        <row r="41">
          <cell r="A41">
            <v>24</v>
          </cell>
          <cell r="B41">
            <v>50771</v>
          </cell>
          <cell r="C41">
            <v>0</v>
          </cell>
          <cell r="D41">
            <v>76478916.648240402</v>
          </cell>
          <cell r="E41">
            <v>0</v>
          </cell>
          <cell r="F41">
            <v>0</v>
          </cell>
          <cell r="G41">
            <v>0</v>
          </cell>
          <cell r="H41">
            <v>0</v>
          </cell>
          <cell r="I41">
            <v>0</v>
          </cell>
          <cell r="J41">
            <v>446637500.09290951</v>
          </cell>
        </row>
        <row r="42">
          <cell r="A42">
            <v>25</v>
          </cell>
          <cell r="B42">
            <v>51136</v>
          </cell>
          <cell r="C42">
            <v>0</v>
          </cell>
          <cell r="D42">
            <v>76478916.648240402</v>
          </cell>
          <cell r="E42">
            <v>0</v>
          </cell>
          <cell r="F42">
            <v>0</v>
          </cell>
          <cell r="G42">
            <v>0</v>
          </cell>
          <cell r="H42">
            <v>0</v>
          </cell>
          <cell r="I42">
            <v>0</v>
          </cell>
          <cell r="J42">
            <v>446637500.09290951</v>
          </cell>
        </row>
        <row r="43">
          <cell r="A43">
            <v>26</v>
          </cell>
          <cell r="B43">
            <v>51502</v>
          </cell>
          <cell r="C43">
            <v>0</v>
          </cell>
          <cell r="D43">
            <v>76478916.648240402</v>
          </cell>
          <cell r="E43">
            <v>0</v>
          </cell>
          <cell r="F43">
            <v>0</v>
          </cell>
          <cell r="G43">
            <v>0</v>
          </cell>
          <cell r="H43">
            <v>0</v>
          </cell>
          <cell r="I43">
            <v>0</v>
          </cell>
          <cell r="J43">
            <v>446637500.09290951</v>
          </cell>
        </row>
        <row r="44">
          <cell r="A44">
            <v>27</v>
          </cell>
          <cell r="B44">
            <v>51867</v>
          </cell>
          <cell r="C44">
            <v>0</v>
          </cell>
          <cell r="D44">
            <v>76478916.648240402</v>
          </cell>
          <cell r="E44">
            <v>0</v>
          </cell>
          <cell r="F44">
            <v>0</v>
          </cell>
          <cell r="G44">
            <v>0</v>
          </cell>
          <cell r="H44">
            <v>0</v>
          </cell>
          <cell r="I44">
            <v>0</v>
          </cell>
          <cell r="J44">
            <v>446637500.09290951</v>
          </cell>
        </row>
        <row r="45">
          <cell r="A45">
            <v>28</v>
          </cell>
          <cell r="B45">
            <v>52232</v>
          </cell>
          <cell r="C45">
            <v>0</v>
          </cell>
          <cell r="D45">
            <v>76478916.648240402</v>
          </cell>
          <cell r="E45">
            <v>0</v>
          </cell>
          <cell r="F45">
            <v>0</v>
          </cell>
          <cell r="G45">
            <v>0</v>
          </cell>
          <cell r="H45">
            <v>0</v>
          </cell>
          <cell r="I45">
            <v>0</v>
          </cell>
          <cell r="J45">
            <v>446637500.09290951</v>
          </cell>
        </row>
        <row r="46">
          <cell r="A46">
            <v>29</v>
          </cell>
          <cell r="B46">
            <v>52597</v>
          </cell>
          <cell r="C46">
            <v>0</v>
          </cell>
          <cell r="D46">
            <v>76478916.648240402</v>
          </cell>
          <cell r="E46">
            <v>0</v>
          </cell>
          <cell r="F46">
            <v>0</v>
          </cell>
          <cell r="G46">
            <v>0</v>
          </cell>
          <cell r="H46">
            <v>0</v>
          </cell>
          <cell r="I46">
            <v>0</v>
          </cell>
          <cell r="J46">
            <v>446637500.09290951</v>
          </cell>
        </row>
        <row r="47">
          <cell r="A47">
            <v>30</v>
          </cell>
          <cell r="B47">
            <v>52963</v>
          </cell>
          <cell r="C47">
            <v>0</v>
          </cell>
          <cell r="D47">
            <v>76478916.648240402</v>
          </cell>
          <cell r="E47">
            <v>0</v>
          </cell>
          <cell r="F47">
            <v>0</v>
          </cell>
          <cell r="G47">
            <v>0</v>
          </cell>
          <cell r="H47">
            <v>0</v>
          </cell>
          <cell r="I47">
            <v>0</v>
          </cell>
          <cell r="J47">
            <v>446637500.09290951</v>
          </cell>
        </row>
        <row r="48">
          <cell r="A48">
            <v>31</v>
          </cell>
          <cell r="B48">
            <v>53328</v>
          </cell>
          <cell r="C48">
            <v>0</v>
          </cell>
          <cell r="D48">
            <v>76478916.648240402</v>
          </cell>
          <cell r="E48">
            <v>0</v>
          </cell>
          <cell r="F48">
            <v>0</v>
          </cell>
          <cell r="G48">
            <v>0</v>
          </cell>
          <cell r="H48">
            <v>0</v>
          </cell>
          <cell r="I48">
            <v>0</v>
          </cell>
          <cell r="J48">
            <v>446637500.09290951</v>
          </cell>
        </row>
        <row r="49">
          <cell r="A49">
            <v>32</v>
          </cell>
          <cell r="B49">
            <v>53693</v>
          </cell>
          <cell r="C49">
            <v>0</v>
          </cell>
          <cell r="D49">
            <v>76478916.648240402</v>
          </cell>
          <cell r="E49">
            <v>0</v>
          </cell>
          <cell r="F49">
            <v>0</v>
          </cell>
          <cell r="G49">
            <v>0</v>
          </cell>
          <cell r="H49">
            <v>0</v>
          </cell>
          <cell r="I49">
            <v>0</v>
          </cell>
          <cell r="J49">
            <v>446637500.09290951</v>
          </cell>
        </row>
        <row r="50">
          <cell r="A50">
            <v>33</v>
          </cell>
          <cell r="B50">
            <v>54058</v>
          </cell>
          <cell r="C50">
            <v>0</v>
          </cell>
          <cell r="D50">
            <v>76478916.648240402</v>
          </cell>
          <cell r="E50">
            <v>0</v>
          </cell>
          <cell r="F50">
            <v>0</v>
          </cell>
          <cell r="G50">
            <v>0</v>
          </cell>
          <cell r="H50">
            <v>0</v>
          </cell>
          <cell r="I50">
            <v>0</v>
          </cell>
          <cell r="J50">
            <v>446637500.09290951</v>
          </cell>
        </row>
        <row r="51">
          <cell r="A51">
            <v>34</v>
          </cell>
          <cell r="B51">
            <v>54424</v>
          </cell>
          <cell r="C51">
            <v>0</v>
          </cell>
          <cell r="D51">
            <v>76478916.648240402</v>
          </cell>
          <cell r="E51">
            <v>0</v>
          </cell>
          <cell r="F51">
            <v>0</v>
          </cell>
          <cell r="G51">
            <v>0</v>
          </cell>
          <cell r="H51">
            <v>0</v>
          </cell>
          <cell r="I51">
            <v>0</v>
          </cell>
          <cell r="J51">
            <v>446637500.09290951</v>
          </cell>
        </row>
        <row r="52">
          <cell r="A52">
            <v>35</v>
          </cell>
          <cell r="B52">
            <v>54789</v>
          </cell>
          <cell r="C52">
            <v>0</v>
          </cell>
          <cell r="D52">
            <v>76478916.648240402</v>
          </cell>
          <cell r="E52">
            <v>0</v>
          </cell>
          <cell r="F52">
            <v>0</v>
          </cell>
          <cell r="G52">
            <v>0</v>
          </cell>
          <cell r="H52">
            <v>0</v>
          </cell>
          <cell r="I52">
            <v>0</v>
          </cell>
          <cell r="J52">
            <v>446637500.09290951</v>
          </cell>
        </row>
        <row r="53">
          <cell r="A53">
            <v>36</v>
          </cell>
          <cell r="B53">
            <v>55154</v>
          </cell>
          <cell r="C53">
            <v>0</v>
          </cell>
          <cell r="D53">
            <v>76478916.648240402</v>
          </cell>
          <cell r="E53">
            <v>0</v>
          </cell>
          <cell r="F53">
            <v>0</v>
          </cell>
          <cell r="G53">
            <v>0</v>
          </cell>
          <cell r="H53">
            <v>0</v>
          </cell>
          <cell r="I53">
            <v>0</v>
          </cell>
          <cell r="J53">
            <v>446637500.09290951</v>
          </cell>
        </row>
        <row r="54">
          <cell r="A54">
            <v>37</v>
          </cell>
          <cell r="B54">
            <v>55519</v>
          </cell>
          <cell r="C54">
            <v>0</v>
          </cell>
          <cell r="D54">
            <v>76478916.648240402</v>
          </cell>
          <cell r="E54">
            <v>0</v>
          </cell>
          <cell r="F54">
            <v>0</v>
          </cell>
          <cell r="G54">
            <v>0</v>
          </cell>
          <cell r="H54">
            <v>0</v>
          </cell>
          <cell r="I54">
            <v>0</v>
          </cell>
          <cell r="J54">
            <v>446637500.09290951</v>
          </cell>
        </row>
        <row r="55">
          <cell r="A55">
            <v>38</v>
          </cell>
          <cell r="B55">
            <v>55885</v>
          </cell>
          <cell r="C55">
            <v>0</v>
          </cell>
          <cell r="D55">
            <v>76478916.648240402</v>
          </cell>
          <cell r="E55">
            <v>0</v>
          </cell>
          <cell r="F55">
            <v>0</v>
          </cell>
          <cell r="G55">
            <v>0</v>
          </cell>
          <cell r="H55">
            <v>0</v>
          </cell>
          <cell r="I55">
            <v>0</v>
          </cell>
          <cell r="J55">
            <v>446637500.09290951</v>
          </cell>
        </row>
        <row r="56">
          <cell r="A56">
            <v>39</v>
          </cell>
          <cell r="B56">
            <v>56250</v>
          </cell>
          <cell r="C56">
            <v>0</v>
          </cell>
          <cell r="D56">
            <v>76478916.648240402</v>
          </cell>
          <cell r="E56">
            <v>0</v>
          </cell>
          <cell r="F56">
            <v>0</v>
          </cell>
          <cell r="G56">
            <v>0</v>
          </cell>
          <cell r="H56">
            <v>0</v>
          </cell>
          <cell r="I56">
            <v>0</v>
          </cell>
          <cell r="J56">
            <v>446637500.09290951</v>
          </cell>
        </row>
        <row r="57">
          <cell r="A57">
            <v>40</v>
          </cell>
          <cell r="B57">
            <v>56615</v>
          </cell>
          <cell r="C57">
            <v>0</v>
          </cell>
          <cell r="D57">
            <v>76478916.648240402</v>
          </cell>
          <cell r="E57">
            <v>0</v>
          </cell>
          <cell r="F57">
            <v>0</v>
          </cell>
          <cell r="G57">
            <v>0</v>
          </cell>
          <cell r="H57">
            <v>0</v>
          </cell>
          <cell r="I57">
            <v>0</v>
          </cell>
          <cell r="J57">
            <v>446637500.09290951</v>
          </cell>
        </row>
        <row r="58">
          <cell r="A58">
            <v>41</v>
          </cell>
          <cell r="B58">
            <v>56980</v>
          </cell>
          <cell r="C58">
            <v>0</v>
          </cell>
          <cell r="D58">
            <v>76478916.648240402</v>
          </cell>
          <cell r="E58">
            <v>0</v>
          </cell>
          <cell r="F58">
            <v>0</v>
          </cell>
          <cell r="G58">
            <v>0</v>
          </cell>
          <cell r="H58">
            <v>0</v>
          </cell>
          <cell r="I58">
            <v>0</v>
          </cell>
          <cell r="J58">
            <v>446637500.09290951</v>
          </cell>
        </row>
        <row r="59">
          <cell r="A59">
            <v>42</v>
          </cell>
          <cell r="B59">
            <v>57346</v>
          </cell>
          <cell r="C59">
            <v>0</v>
          </cell>
          <cell r="D59">
            <v>76478916.648240402</v>
          </cell>
          <cell r="E59">
            <v>0</v>
          </cell>
          <cell r="F59">
            <v>0</v>
          </cell>
          <cell r="G59">
            <v>0</v>
          </cell>
          <cell r="H59">
            <v>0</v>
          </cell>
          <cell r="I59">
            <v>0</v>
          </cell>
          <cell r="J59">
            <v>446637500.09290951</v>
          </cell>
        </row>
        <row r="60">
          <cell r="A60">
            <v>43</v>
          </cell>
          <cell r="B60">
            <v>57711</v>
          </cell>
          <cell r="C60">
            <v>0</v>
          </cell>
          <cell r="D60">
            <v>76478916.648240402</v>
          </cell>
          <cell r="E60">
            <v>0</v>
          </cell>
          <cell r="F60">
            <v>0</v>
          </cell>
          <cell r="G60">
            <v>0</v>
          </cell>
          <cell r="H60">
            <v>0</v>
          </cell>
          <cell r="I60">
            <v>0</v>
          </cell>
          <cell r="J60">
            <v>446637500.09290951</v>
          </cell>
        </row>
        <row r="61">
          <cell r="A61">
            <v>44</v>
          </cell>
          <cell r="B61">
            <v>58076</v>
          </cell>
          <cell r="C61">
            <v>0</v>
          </cell>
          <cell r="D61">
            <v>76478916.648240402</v>
          </cell>
          <cell r="E61">
            <v>0</v>
          </cell>
          <cell r="F61">
            <v>0</v>
          </cell>
          <cell r="G61">
            <v>0</v>
          </cell>
          <cell r="H61">
            <v>0</v>
          </cell>
          <cell r="I61">
            <v>0</v>
          </cell>
          <cell r="J61">
            <v>446637500.09290951</v>
          </cell>
        </row>
        <row r="62">
          <cell r="A62">
            <v>45</v>
          </cell>
          <cell r="B62">
            <v>58441</v>
          </cell>
          <cell r="C62">
            <v>0</v>
          </cell>
          <cell r="D62">
            <v>76478916.648240402</v>
          </cell>
          <cell r="E62">
            <v>0</v>
          </cell>
          <cell r="F62">
            <v>0</v>
          </cell>
          <cell r="G62">
            <v>0</v>
          </cell>
          <cell r="H62">
            <v>0</v>
          </cell>
          <cell r="I62">
            <v>0</v>
          </cell>
          <cell r="J62">
            <v>446637500.09290951</v>
          </cell>
        </row>
        <row r="63">
          <cell r="A63">
            <v>46</v>
          </cell>
          <cell r="B63">
            <v>58807</v>
          </cell>
          <cell r="C63">
            <v>0</v>
          </cell>
          <cell r="D63">
            <v>76478916.648240402</v>
          </cell>
          <cell r="E63">
            <v>0</v>
          </cell>
          <cell r="F63">
            <v>0</v>
          </cell>
          <cell r="G63">
            <v>0</v>
          </cell>
          <cell r="H63">
            <v>0</v>
          </cell>
          <cell r="I63">
            <v>0</v>
          </cell>
          <cell r="J63">
            <v>446637500.09290951</v>
          </cell>
        </row>
        <row r="64">
          <cell r="A64">
            <v>47</v>
          </cell>
          <cell r="B64">
            <v>59172</v>
          </cell>
          <cell r="C64">
            <v>0</v>
          </cell>
          <cell r="D64">
            <v>76478916.648240402</v>
          </cell>
          <cell r="E64">
            <v>0</v>
          </cell>
          <cell r="F64">
            <v>0</v>
          </cell>
          <cell r="G64">
            <v>0</v>
          </cell>
          <cell r="H64">
            <v>0</v>
          </cell>
          <cell r="I64">
            <v>0</v>
          </cell>
          <cell r="J64">
            <v>446637500.09290951</v>
          </cell>
        </row>
        <row r="65">
          <cell r="A65">
            <v>48</v>
          </cell>
          <cell r="B65">
            <v>59537</v>
          </cell>
          <cell r="C65">
            <v>0</v>
          </cell>
          <cell r="D65">
            <v>76478916.648240402</v>
          </cell>
          <cell r="E65">
            <v>0</v>
          </cell>
          <cell r="F65">
            <v>0</v>
          </cell>
          <cell r="G65">
            <v>0</v>
          </cell>
          <cell r="H65">
            <v>0</v>
          </cell>
          <cell r="I65">
            <v>0</v>
          </cell>
          <cell r="J65">
            <v>446637500.09290951</v>
          </cell>
        </row>
        <row r="66">
          <cell r="A66">
            <v>49</v>
          </cell>
          <cell r="B66">
            <v>59902</v>
          </cell>
          <cell r="C66">
            <v>0</v>
          </cell>
          <cell r="D66">
            <v>76478916.648240402</v>
          </cell>
          <cell r="E66">
            <v>0</v>
          </cell>
          <cell r="F66">
            <v>0</v>
          </cell>
          <cell r="G66">
            <v>0</v>
          </cell>
          <cell r="H66">
            <v>0</v>
          </cell>
          <cell r="I66">
            <v>0</v>
          </cell>
          <cell r="J66">
            <v>446637500.09290951</v>
          </cell>
        </row>
        <row r="67">
          <cell r="A67">
            <v>50</v>
          </cell>
          <cell r="B67">
            <v>60268</v>
          </cell>
          <cell r="C67">
            <v>0</v>
          </cell>
          <cell r="D67">
            <v>76478916.648240402</v>
          </cell>
          <cell r="E67">
            <v>0</v>
          </cell>
          <cell r="F67">
            <v>0</v>
          </cell>
          <cell r="G67">
            <v>0</v>
          </cell>
          <cell r="H67">
            <v>0</v>
          </cell>
          <cell r="I67">
            <v>0</v>
          </cell>
          <cell r="J67">
            <v>446637500.09290951</v>
          </cell>
        </row>
        <row r="68">
          <cell r="A68">
            <v>51</v>
          </cell>
          <cell r="B68">
            <v>60633</v>
          </cell>
          <cell r="C68">
            <v>0</v>
          </cell>
          <cell r="D68">
            <v>76478916.648240402</v>
          </cell>
          <cell r="E68">
            <v>0</v>
          </cell>
          <cell r="F68">
            <v>0</v>
          </cell>
          <cell r="G68">
            <v>0</v>
          </cell>
          <cell r="H68">
            <v>0</v>
          </cell>
          <cell r="I68">
            <v>0</v>
          </cell>
          <cell r="J68">
            <v>446637500.09290951</v>
          </cell>
        </row>
        <row r="69">
          <cell r="A69">
            <v>52</v>
          </cell>
          <cell r="B69">
            <v>60998</v>
          </cell>
          <cell r="C69">
            <v>0</v>
          </cell>
          <cell r="D69">
            <v>76478916.648240402</v>
          </cell>
          <cell r="E69">
            <v>0</v>
          </cell>
          <cell r="F69">
            <v>0</v>
          </cell>
          <cell r="G69">
            <v>0</v>
          </cell>
          <cell r="H69">
            <v>0</v>
          </cell>
          <cell r="I69">
            <v>0</v>
          </cell>
          <cell r="J69">
            <v>446637500.09290951</v>
          </cell>
        </row>
        <row r="70">
          <cell r="A70">
            <v>53</v>
          </cell>
          <cell r="B70">
            <v>61363</v>
          </cell>
          <cell r="C70">
            <v>0</v>
          </cell>
          <cell r="D70">
            <v>76478916.648240402</v>
          </cell>
          <cell r="E70">
            <v>0</v>
          </cell>
          <cell r="F70">
            <v>0</v>
          </cell>
          <cell r="G70">
            <v>0</v>
          </cell>
          <cell r="H70">
            <v>0</v>
          </cell>
          <cell r="I70">
            <v>0</v>
          </cell>
          <cell r="J70">
            <v>446637500.09290951</v>
          </cell>
        </row>
        <row r="71">
          <cell r="A71">
            <v>54</v>
          </cell>
          <cell r="B71">
            <v>61729</v>
          </cell>
          <cell r="C71">
            <v>0</v>
          </cell>
          <cell r="D71">
            <v>76478916.648240402</v>
          </cell>
          <cell r="E71">
            <v>0</v>
          </cell>
          <cell r="F71">
            <v>0</v>
          </cell>
          <cell r="G71">
            <v>0</v>
          </cell>
          <cell r="H71">
            <v>0</v>
          </cell>
          <cell r="I71">
            <v>0</v>
          </cell>
          <cell r="J71">
            <v>446637500.09290951</v>
          </cell>
        </row>
        <row r="72">
          <cell r="A72">
            <v>55</v>
          </cell>
          <cell r="B72">
            <v>62094</v>
          </cell>
          <cell r="C72">
            <v>0</v>
          </cell>
          <cell r="D72">
            <v>76478916.648240402</v>
          </cell>
          <cell r="E72">
            <v>0</v>
          </cell>
          <cell r="F72">
            <v>0</v>
          </cell>
          <cell r="G72">
            <v>0</v>
          </cell>
          <cell r="H72">
            <v>0</v>
          </cell>
          <cell r="I72">
            <v>0</v>
          </cell>
          <cell r="J72">
            <v>446637500.09290951</v>
          </cell>
        </row>
        <row r="73">
          <cell r="A73">
            <v>56</v>
          </cell>
          <cell r="B73">
            <v>62459</v>
          </cell>
          <cell r="C73">
            <v>0</v>
          </cell>
          <cell r="D73">
            <v>76478916.648240402</v>
          </cell>
          <cell r="E73">
            <v>0</v>
          </cell>
          <cell r="F73">
            <v>0</v>
          </cell>
          <cell r="G73">
            <v>0</v>
          </cell>
          <cell r="H73">
            <v>0</v>
          </cell>
          <cell r="I73">
            <v>0</v>
          </cell>
          <cell r="J73">
            <v>446637500.09290951</v>
          </cell>
        </row>
        <row r="74">
          <cell r="A74">
            <v>57</v>
          </cell>
          <cell r="B74">
            <v>62824</v>
          </cell>
          <cell r="C74">
            <v>0</v>
          </cell>
          <cell r="D74">
            <v>76478916.648240402</v>
          </cell>
          <cell r="E74">
            <v>0</v>
          </cell>
          <cell r="F74">
            <v>0</v>
          </cell>
          <cell r="G74">
            <v>0</v>
          </cell>
          <cell r="H74">
            <v>0</v>
          </cell>
          <cell r="I74">
            <v>0</v>
          </cell>
          <cell r="J74">
            <v>446637500.09290951</v>
          </cell>
        </row>
        <row r="75">
          <cell r="A75">
            <v>58</v>
          </cell>
          <cell r="B75">
            <v>63190</v>
          </cell>
          <cell r="C75">
            <v>0</v>
          </cell>
          <cell r="D75">
            <v>76478916.648240402</v>
          </cell>
          <cell r="E75">
            <v>0</v>
          </cell>
          <cell r="F75">
            <v>0</v>
          </cell>
          <cell r="G75">
            <v>0</v>
          </cell>
          <cell r="H75">
            <v>0</v>
          </cell>
          <cell r="I75">
            <v>0</v>
          </cell>
          <cell r="J75">
            <v>446637500.09290951</v>
          </cell>
        </row>
        <row r="76">
          <cell r="A76">
            <v>59</v>
          </cell>
          <cell r="B76">
            <v>63555</v>
          </cell>
          <cell r="C76">
            <v>0</v>
          </cell>
          <cell r="D76">
            <v>76478916.648240402</v>
          </cell>
          <cell r="E76">
            <v>0</v>
          </cell>
          <cell r="F76">
            <v>0</v>
          </cell>
          <cell r="G76">
            <v>0</v>
          </cell>
          <cell r="H76">
            <v>0</v>
          </cell>
          <cell r="I76">
            <v>0</v>
          </cell>
          <cell r="J76">
            <v>446637500.09290951</v>
          </cell>
        </row>
        <row r="77">
          <cell r="A77">
            <v>60</v>
          </cell>
          <cell r="B77">
            <v>63920</v>
          </cell>
          <cell r="C77">
            <v>0</v>
          </cell>
          <cell r="D77">
            <v>76478916.648240402</v>
          </cell>
          <cell r="E77">
            <v>0</v>
          </cell>
          <cell r="F77">
            <v>0</v>
          </cell>
          <cell r="G77">
            <v>0</v>
          </cell>
          <cell r="H77">
            <v>0</v>
          </cell>
          <cell r="I77">
            <v>0</v>
          </cell>
          <cell r="J77">
            <v>446637500.09290951</v>
          </cell>
        </row>
        <row r="78">
          <cell r="A78">
            <v>61</v>
          </cell>
          <cell r="B78">
            <v>64285</v>
          </cell>
          <cell r="C78">
            <v>0</v>
          </cell>
          <cell r="D78">
            <v>76478916.648240402</v>
          </cell>
          <cell r="E78">
            <v>0</v>
          </cell>
          <cell r="F78">
            <v>0</v>
          </cell>
          <cell r="G78">
            <v>0</v>
          </cell>
          <cell r="H78">
            <v>0</v>
          </cell>
          <cell r="I78">
            <v>0</v>
          </cell>
          <cell r="J78">
            <v>446637500.09290951</v>
          </cell>
        </row>
        <row r="79">
          <cell r="A79">
            <v>62</v>
          </cell>
          <cell r="B79">
            <v>64651</v>
          </cell>
          <cell r="C79">
            <v>0</v>
          </cell>
          <cell r="D79">
            <v>76478916.648240402</v>
          </cell>
          <cell r="E79">
            <v>0</v>
          </cell>
          <cell r="F79">
            <v>0</v>
          </cell>
          <cell r="G79">
            <v>0</v>
          </cell>
          <cell r="H79">
            <v>0</v>
          </cell>
          <cell r="I79">
            <v>0</v>
          </cell>
          <cell r="J79">
            <v>446637500.09290951</v>
          </cell>
        </row>
        <row r="80">
          <cell r="A80">
            <v>63</v>
          </cell>
          <cell r="B80">
            <v>65016</v>
          </cell>
          <cell r="C80">
            <v>0</v>
          </cell>
          <cell r="D80">
            <v>76478916.648240402</v>
          </cell>
          <cell r="E80">
            <v>0</v>
          </cell>
          <cell r="F80">
            <v>0</v>
          </cell>
          <cell r="G80">
            <v>0</v>
          </cell>
          <cell r="H80">
            <v>0</v>
          </cell>
          <cell r="I80">
            <v>0</v>
          </cell>
          <cell r="J80">
            <v>446637500.09290951</v>
          </cell>
        </row>
        <row r="81">
          <cell r="A81">
            <v>64</v>
          </cell>
          <cell r="B81">
            <v>65381</v>
          </cell>
          <cell r="C81">
            <v>0</v>
          </cell>
          <cell r="D81">
            <v>76478916.648240402</v>
          </cell>
          <cell r="E81">
            <v>0</v>
          </cell>
          <cell r="F81">
            <v>0</v>
          </cell>
          <cell r="G81">
            <v>0</v>
          </cell>
          <cell r="H81">
            <v>0</v>
          </cell>
          <cell r="I81">
            <v>0</v>
          </cell>
          <cell r="J81">
            <v>446637500.09290951</v>
          </cell>
        </row>
        <row r="82">
          <cell r="A82">
            <v>65</v>
          </cell>
          <cell r="B82">
            <v>65746</v>
          </cell>
          <cell r="C82">
            <v>0</v>
          </cell>
          <cell r="D82">
            <v>76478916.648240402</v>
          </cell>
          <cell r="E82">
            <v>0</v>
          </cell>
          <cell r="F82">
            <v>0</v>
          </cell>
          <cell r="G82">
            <v>0</v>
          </cell>
          <cell r="H82">
            <v>0</v>
          </cell>
          <cell r="I82">
            <v>0</v>
          </cell>
          <cell r="J82">
            <v>446637500.09290951</v>
          </cell>
        </row>
        <row r="83">
          <cell r="A83">
            <v>66</v>
          </cell>
          <cell r="B83">
            <v>66112</v>
          </cell>
          <cell r="C83">
            <v>0</v>
          </cell>
          <cell r="D83">
            <v>76478916.648240402</v>
          </cell>
          <cell r="E83">
            <v>0</v>
          </cell>
          <cell r="F83">
            <v>0</v>
          </cell>
          <cell r="G83">
            <v>0</v>
          </cell>
          <cell r="H83">
            <v>0</v>
          </cell>
          <cell r="I83">
            <v>0</v>
          </cell>
          <cell r="J83">
            <v>446637500.09290951</v>
          </cell>
        </row>
        <row r="84">
          <cell r="A84">
            <v>67</v>
          </cell>
          <cell r="B84">
            <v>66477</v>
          </cell>
          <cell r="C84">
            <v>0</v>
          </cell>
          <cell r="D84">
            <v>76478916.648240402</v>
          </cell>
          <cell r="E84">
            <v>0</v>
          </cell>
          <cell r="F84">
            <v>0</v>
          </cell>
          <cell r="G84">
            <v>0</v>
          </cell>
          <cell r="H84">
            <v>0</v>
          </cell>
          <cell r="I84">
            <v>0</v>
          </cell>
          <cell r="J84">
            <v>446637500.09290951</v>
          </cell>
        </row>
        <row r="85">
          <cell r="A85">
            <v>68</v>
          </cell>
          <cell r="B85">
            <v>66842</v>
          </cell>
          <cell r="C85">
            <v>0</v>
          </cell>
          <cell r="D85">
            <v>76478916.648240402</v>
          </cell>
          <cell r="E85">
            <v>0</v>
          </cell>
          <cell r="F85">
            <v>0</v>
          </cell>
          <cell r="G85">
            <v>0</v>
          </cell>
          <cell r="H85">
            <v>0</v>
          </cell>
          <cell r="I85">
            <v>0</v>
          </cell>
          <cell r="J85">
            <v>446637500.09290951</v>
          </cell>
        </row>
        <row r="86">
          <cell r="A86">
            <v>69</v>
          </cell>
          <cell r="B86">
            <v>67207</v>
          </cell>
          <cell r="C86">
            <v>0</v>
          </cell>
          <cell r="D86">
            <v>76478916.648240402</v>
          </cell>
          <cell r="E86">
            <v>0</v>
          </cell>
          <cell r="F86">
            <v>0</v>
          </cell>
          <cell r="G86">
            <v>0</v>
          </cell>
          <cell r="H86">
            <v>0</v>
          </cell>
          <cell r="I86">
            <v>0</v>
          </cell>
          <cell r="J86">
            <v>446637500.09290951</v>
          </cell>
        </row>
        <row r="87">
          <cell r="A87">
            <v>70</v>
          </cell>
          <cell r="B87">
            <v>67573</v>
          </cell>
          <cell r="C87">
            <v>0</v>
          </cell>
          <cell r="D87">
            <v>76478916.648240402</v>
          </cell>
          <cell r="E87">
            <v>0</v>
          </cell>
          <cell r="F87">
            <v>0</v>
          </cell>
          <cell r="G87">
            <v>0</v>
          </cell>
          <cell r="H87">
            <v>0</v>
          </cell>
          <cell r="I87">
            <v>0</v>
          </cell>
          <cell r="J87">
            <v>446637500.09290951</v>
          </cell>
        </row>
        <row r="88">
          <cell r="A88">
            <v>71</v>
          </cell>
          <cell r="B88">
            <v>67938</v>
          </cell>
          <cell r="C88">
            <v>0</v>
          </cell>
          <cell r="D88">
            <v>76478916.648240402</v>
          </cell>
          <cell r="E88">
            <v>0</v>
          </cell>
          <cell r="F88">
            <v>0</v>
          </cell>
          <cell r="G88">
            <v>0</v>
          </cell>
          <cell r="H88">
            <v>0</v>
          </cell>
          <cell r="I88">
            <v>0</v>
          </cell>
          <cell r="J88">
            <v>446637500.09290951</v>
          </cell>
        </row>
        <row r="89">
          <cell r="A89">
            <v>72</v>
          </cell>
          <cell r="B89">
            <v>68303</v>
          </cell>
          <cell r="C89">
            <v>0</v>
          </cell>
          <cell r="D89">
            <v>76478916.648240402</v>
          </cell>
          <cell r="E89">
            <v>0</v>
          </cell>
          <cell r="F89">
            <v>0</v>
          </cell>
          <cell r="G89">
            <v>0</v>
          </cell>
          <cell r="H89">
            <v>0</v>
          </cell>
          <cell r="I89">
            <v>0</v>
          </cell>
          <cell r="J89">
            <v>446637500.09290951</v>
          </cell>
        </row>
        <row r="90">
          <cell r="A90">
            <v>73</v>
          </cell>
          <cell r="B90">
            <v>68668</v>
          </cell>
          <cell r="C90">
            <v>0</v>
          </cell>
          <cell r="D90">
            <v>76478916.648240402</v>
          </cell>
          <cell r="E90">
            <v>0</v>
          </cell>
          <cell r="F90">
            <v>0</v>
          </cell>
          <cell r="G90">
            <v>0</v>
          </cell>
          <cell r="H90">
            <v>0</v>
          </cell>
          <cell r="I90">
            <v>0</v>
          </cell>
          <cell r="J90">
            <v>446637500.09290951</v>
          </cell>
        </row>
        <row r="91">
          <cell r="A91">
            <v>74</v>
          </cell>
          <cell r="B91">
            <v>69034</v>
          </cell>
          <cell r="C91">
            <v>0</v>
          </cell>
          <cell r="D91">
            <v>76478916.648240402</v>
          </cell>
          <cell r="E91">
            <v>0</v>
          </cell>
          <cell r="F91">
            <v>0</v>
          </cell>
          <cell r="G91">
            <v>0</v>
          </cell>
          <cell r="H91">
            <v>0</v>
          </cell>
          <cell r="I91">
            <v>0</v>
          </cell>
          <cell r="J91">
            <v>446637500.09290951</v>
          </cell>
        </row>
        <row r="92">
          <cell r="A92">
            <v>75</v>
          </cell>
          <cell r="B92">
            <v>69399</v>
          </cell>
          <cell r="C92">
            <v>0</v>
          </cell>
          <cell r="D92">
            <v>76478916.648240402</v>
          </cell>
          <cell r="E92">
            <v>0</v>
          </cell>
          <cell r="F92">
            <v>0</v>
          </cell>
          <cell r="G92">
            <v>0</v>
          </cell>
          <cell r="H92">
            <v>0</v>
          </cell>
          <cell r="I92">
            <v>0</v>
          </cell>
          <cell r="J92">
            <v>446637500.09290951</v>
          </cell>
        </row>
        <row r="93">
          <cell r="A93">
            <v>76</v>
          </cell>
          <cell r="B93">
            <v>69764</v>
          </cell>
          <cell r="C93">
            <v>0</v>
          </cell>
          <cell r="D93">
            <v>76478916.648240402</v>
          </cell>
          <cell r="E93">
            <v>0</v>
          </cell>
          <cell r="F93">
            <v>0</v>
          </cell>
          <cell r="G93">
            <v>0</v>
          </cell>
          <cell r="H93">
            <v>0</v>
          </cell>
          <cell r="I93">
            <v>0</v>
          </cell>
          <cell r="J93">
            <v>446637500.09290951</v>
          </cell>
        </row>
        <row r="94">
          <cell r="A94">
            <v>77</v>
          </cell>
          <cell r="B94">
            <v>70129</v>
          </cell>
          <cell r="C94">
            <v>0</v>
          </cell>
          <cell r="D94">
            <v>76478916.648240402</v>
          </cell>
          <cell r="E94">
            <v>0</v>
          </cell>
          <cell r="F94">
            <v>0</v>
          </cell>
          <cell r="G94">
            <v>0</v>
          </cell>
          <cell r="H94">
            <v>0</v>
          </cell>
          <cell r="I94">
            <v>0</v>
          </cell>
          <cell r="J94">
            <v>446637500.09290951</v>
          </cell>
        </row>
        <row r="95">
          <cell r="A95">
            <v>78</v>
          </cell>
          <cell r="B95">
            <v>70495</v>
          </cell>
          <cell r="C95">
            <v>0</v>
          </cell>
          <cell r="D95">
            <v>76478916.648240402</v>
          </cell>
          <cell r="E95">
            <v>0</v>
          </cell>
          <cell r="F95">
            <v>0</v>
          </cell>
          <cell r="G95">
            <v>0</v>
          </cell>
          <cell r="H95">
            <v>0</v>
          </cell>
          <cell r="I95">
            <v>0</v>
          </cell>
          <cell r="J95">
            <v>446637500.09290951</v>
          </cell>
        </row>
        <row r="96">
          <cell r="A96">
            <v>79</v>
          </cell>
          <cell r="B96">
            <v>70860</v>
          </cell>
          <cell r="C96">
            <v>0</v>
          </cell>
          <cell r="D96">
            <v>76478916.648240402</v>
          </cell>
          <cell r="E96">
            <v>0</v>
          </cell>
          <cell r="F96">
            <v>0</v>
          </cell>
          <cell r="G96">
            <v>0</v>
          </cell>
          <cell r="H96">
            <v>0</v>
          </cell>
          <cell r="I96">
            <v>0</v>
          </cell>
          <cell r="J96">
            <v>446637500.09290951</v>
          </cell>
        </row>
        <row r="97">
          <cell r="A97">
            <v>80</v>
          </cell>
          <cell r="B97">
            <v>71225</v>
          </cell>
          <cell r="C97">
            <v>0</v>
          </cell>
          <cell r="D97">
            <v>76478916.648240402</v>
          </cell>
          <cell r="E97">
            <v>0</v>
          </cell>
          <cell r="F97">
            <v>0</v>
          </cell>
          <cell r="G97">
            <v>0</v>
          </cell>
          <cell r="H97">
            <v>0</v>
          </cell>
          <cell r="I97">
            <v>0</v>
          </cell>
          <cell r="J97">
            <v>446637500.09290951</v>
          </cell>
        </row>
        <row r="98">
          <cell r="A98">
            <v>81</v>
          </cell>
          <cell r="B98">
            <v>71590</v>
          </cell>
          <cell r="C98">
            <v>0</v>
          </cell>
          <cell r="D98">
            <v>76478916.648240402</v>
          </cell>
          <cell r="E98">
            <v>0</v>
          </cell>
          <cell r="F98">
            <v>0</v>
          </cell>
          <cell r="G98">
            <v>0</v>
          </cell>
          <cell r="H98">
            <v>0</v>
          </cell>
          <cell r="I98">
            <v>0</v>
          </cell>
          <cell r="J98">
            <v>446637500.09290951</v>
          </cell>
        </row>
        <row r="99">
          <cell r="A99">
            <v>82</v>
          </cell>
          <cell r="B99">
            <v>71956</v>
          </cell>
          <cell r="C99">
            <v>0</v>
          </cell>
          <cell r="D99">
            <v>76478916.648240402</v>
          </cell>
          <cell r="E99">
            <v>0</v>
          </cell>
          <cell r="F99">
            <v>0</v>
          </cell>
          <cell r="G99">
            <v>0</v>
          </cell>
          <cell r="H99">
            <v>0</v>
          </cell>
          <cell r="I99">
            <v>0</v>
          </cell>
          <cell r="J99">
            <v>446637500.09290951</v>
          </cell>
        </row>
        <row r="100">
          <cell r="A100">
            <v>83</v>
          </cell>
          <cell r="B100">
            <v>72321</v>
          </cell>
          <cell r="C100">
            <v>0</v>
          </cell>
          <cell r="D100">
            <v>76478916.648240402</v>
          </cell>
          <cell r="E100">
            <v>0</v>
          </cell>
          <cell r="F100">
            <v>0</v>
          </cell>
          <cell r="G100">
            <v>0</v>
          </cell>
          <cell r="H100">
            <v>0</v>
          </cell>
          <cell r="I100">
            <v>0</v>
          </cell>
          <cell r="J100">
            <v>446637500.09290951</v>
          </cell>
        </row>
        <row r="101">
          <cell r="A101">
            <v>84</v>
          </cell>
          <cell r="B101">
            <v>72686</v>
          </cell>
          <cell r="C101">
            <v>0</v>
          </cell>
          <cell r="D101">
            <v>76478916.648240402</v>
          </cell>
          <cell r="E101">
            <v>0</v>
          </cell>
          <cell r="F101">
            <v>0</v>
          </cell>
          <cell r="G101">
            <v>0</v>
          </cell>
          <cell r="H101">
            <v>0</v>
          </cell>
          <cell r="I101">
            <v>0</v>
          </cell>
          <cell r="J101">
            <v>446637500.09290951</v>
          </cell>
        </row>
        <row r="102">
          <cell r="A102">
            <v>85</v>
          </cell>
          <cell r="B102">
            <v>73051</v>
          </cell>
          <cell r="C102">
            <v>0</v>
          </cell>
          <cell r="D102">
            <v>76478916.648240402</v>
          </cell>
          <cell r="E102">
            <v>0</v>
          </cell>
          <cell r="F102">
            <v>0</v>
          </cell>
          <cell r="G102">
            <v>0</v>
          </cell>
          <cell r="H102">
            <v>0</v>
          </cell>
          <cell r="I102">
            <v>0</v>
          </cell>
          <cell r="J102">
            <v>446637500.09290951</v>
          </cell>
        </row>
        <row r="103">
          <cell r="A103">
            <v>86</v>
          </cell>
          <cell r="B103">
            <v>73416</v>
          </cell>
          <cell r="C103">
            <v>0</v>
          </cell>
          <cell r="D103">
            <v>76478916.648240402</v>
          </cell>
          <cell r="E103">
            <v>0</v>
          </cell>
          <cell r="F103">
            <v>0</v>
          </cell>
          <cell r="G103">
            <v>0</v>
          </cell>
          <cell r="H103">
            <v>0</v>
          </cell>
          <cell r="I103">
            <v>0</v>
          </cell>
          <cell r="J103">
            <v>446637500.09290951</v>
          </cell>
        </row>
        <row r="104">
          <cell r="A104">
            <v>87</v>
          </cell>
          <cell r="B104">
            <v>73781</v>
          </cell>
          <cell r="C104">
            <v>0</v>
          </cell>
          <cell r="D104">
            <v>76478916.648240402</v>
          </cell>
          <cell r="E104">
            <v>0</v>
          </cell>
          <cell r="F104">
            <v>0</v>
          </cell>
          <cell r="G104">
            <v>0</v>
          </cell>
          <cell r="H104">
            <v>0</v>
          </cell>
          <cell r="I104">
            <v>0</v>
          </cell>
          <cell r="J104">
            <v>446637500.09290951</v>
          </cell>
        </row>
        <row r="105">
          <cell r="A105">
            <v>88</v>
          </cell>
          <cell r="B105">
            <v>74146</v>
          </cell>
          <cell r="C105">
            <v>0</v>
          </cell>
          <cell r="D105">
            <v>76478916.648240402</v>
          </cell>
          <cell r="E105">
            <v>0</v>
          </cell>
          <cell r="F105">
            <v>0</v>
          </cell>
          <cell r="G105">
            <v>0</v>
          </cell>
          <cell r="H105">
            <v>0</v>
          </cell>
          <cell r="I105">
            <v>0</v>
          </cell>
          <cell r="J105">
            <v>446637500.09290951</v>
          </cell>
        </row>
        <row r="106">
          <cell r="A106">
            <v>89</v>
          </cell>
          <cell r="B106">
            <v>74511</v>
          </cell>
          <cell r="C106">
            <v>0</v>
          </cell>
          <cell r="D106">
            <v>76478916.648240402</v>
          </cell>
          <cell r="E106">
            <v>0</v>
          </cell>
          <cell r="F106">
            <v>0</v>
          </cell>
          <cell r="G106">
            <v>0</v>
          </cell>
          <cell r="H106">
            <v>0</v>
          </cell>
          <cell r="I106">
            <v>0</v>
          </cell>
          <cell r="J106">
            <v>446637500.09290951</v>
          </cell>
        </row>
        <row r="107">
          <cell r="A107">
            <v>90</v>
          </cell>
          <cell r="B107">
            <v>74877</v>
          </cell>
          <cell r="C107">
            <v>0</v>
          </cell>
          <cell r="D107">
            <v>76478916.648240402</v>
          </cell>
          <cell r="E107">
            <v>0</v>
          </cell>
          <cell r="F107">
            <v>0</v>
          </cell>
          <cell r="G107">
            <v>0</v>
          </cell>
          <cell r="H107">
            <v>0</v>
          </cell>
          <cell r="I107">
            <v>0</v>
          </cell>
          <cell r="J107">
            <v>446637500.09290951</v>
          </cell>
        </row>
        <row r="108">
          <cell r="A108">
            <v>91</v>
          </cell>
          <cell r="B108">
            <v>75242</v>
          </cell>
          <cell r="C108">
            <v>0</v>
          </cell>
          <cell r="D108">
            <v>76478916.648240402</v>
          </cell>
          <cell r="E108">
            <v>0</v>
          </cell>
          <cell r="F108">
            <v>0</v>
          </cell>
          <cell r="G108">
            <v>0</v>
          </cell>
          <cell r="H108">
            <v>0</v>
          </cell>
          <cell r="I108">
            <v>0</v>
          </cell>
          <cell r="J108">
            <v>446637500.09290951</v>
          </cell>
        </row>
        <row r="109">
          <cell r="A109">
            <v>92</v>
          </cell>
          <cell r="B109">
            <v>75607</v>
          </cell>
          <cell r="C109">
            <v>0</v>
          </cell>
          <cell r="D109">
            <v>76478916.648240402</v>
          </cell>
          <cell r="E109">
            <v>0</v>
          </cell>
          <cell r="F109">
            <v>0</v>
          </cell>
          <cell r="G109">
            <v>0</v>
          </cell>
          <cell r="H109">
            <v>0</v>
          </cell>
          <cell r="I109">
            <v>0</v>
          </cell>
          <cell r="J109">
            <v>446637500.09290951</v>
          </cell>
        </row>
        <row r="110">
          <cell r="A110">
            <v>93</v>
          </cell>
          <cell r="B110">
            <v>75972</v>
          </cell>
          <cell r="C110">
            <v>0</v>
          </cell>
          <cell r="D110">
            <v>76478916.648240402</v>
          </cell>
          <cell r="E110">
            <v>0</v>
          </cell>
          <cell r="F110">
            <v>0</v>
          </cell>
          <cell r="G110">
            <v>0</v>
          </cell>
          <cell r="H110">
            <v>0</v>
          </cell>
          <cell r="I110">
            <v>0</v>
          </cell>
          <cell r="J110">
            <v>446637500.09290951</v>
          </cell>
        </row>
        <row r="111">
          <cell r="A111">
            <v>94</v>
          </cell>
          <cell r="B111">
            <v>76338</v>
          </cell>
          <cell r="C111">
            <v>0</v>
          </cell>
          <cell r="D111">
            <v>76478916.648240402</v>
          </cell>
          <cell r="E111">
            <v>0</v>
          </cell>
          <cell r="F111">
            <v>0</v>
          </cell>
          <cell r="G111">
            <v>0</v>
          </cell>
          <cell r="H111">
            <v>0</v>
          </cell>
          <cell r="I111">
            <v>0</v>
          </cell>
          <cell r="J111">
            <v>446637500.09290951</v>
          </cell>
        </row>
        <row r="112">
          <cell r="A112">
            <v>95</v>
          </cell>
          <cell r="B112">
            <v>76703</v>
          </cell>
          <cell r="C112">
            <v>0</v>
          </cell>
          <cell r="D112">
            <v>76478916.648240402</v>
          </cell>
          <cell r="E112">
            <v>0</v>
          </cell>
          <cell r="F112">
            <v>0</v>
          </cell>
          <cell r="G112">
            <v>0</v>
          </cell>
          <cell r="H112">
            <v>0</v>
          </cell>
          <cell r="I112">
            <v>0</v>
          </cell>
          <cell r="J112">
            <v>446637500.09290951</v>
          </cell>
        </row>
        <row r="113">
          <cell r="A113">
            <v>96</v>
          </cell>
          <cell r="B113">
            <v>77068</v>
          </cell>
          <cell r="C113">
            <v>0</v>
          </cell>
          <cell r="D113">
            <v>76478916.648240402</v>
          </cell>
          <cell r="E113">
            <v>0</v>
          </cell>
          <cell r="F113">
            <v>0</v>
          </cell>
          <cell r="G113">
            <v>0</v>
          </cell>
          <cell r="H113">
            <v>0</v>
          </cell>
          <cell r="I113">
            <v>0</v>
          </cell>
          <cell r="J113">
            <v>446637500.09290951</v>
          </cell>
        </row>
        <row r="114">
          <cell r="A114">
            <v>97</v>
          </cell>
          <cell r="B114">
            <v>77433</v>
          </cell>
          <cell r="C114">
            <v>0</v>
          </cell>
          <cell r="D114">
            <v>76478916.648240402</v>
          </cell>
          <cell r="E114">
            <v>0</v>
          </cell>
          <cell r="F114">
            <v>0</v>
          </cell>
          <cell r="G114">
            <v>0</v>
          </cell>
          <cell r="H114">
            <v>0</v>
          </cell>
          <cell r="I114">
            <v>0</v>
          </cell>
          <cell r="J114">
            <v>446637500.09290951</v>
          </cell>
        </row>
        <row r="115">
          <cell r="A115">
            <v>98</v>
          </cell>
          <cell r="B115">
            <v>77799</v>
          </cell>
          <cell r="C115">
            <v>0</v>
          </cell>
          <cell r="D115">
            <v>76478916.648240402</v>
          </cell>
          <cell r="E115">
            <v>0</v>
          </cell>
          <cell r="F115">
            <v>0</v>
          </cell>
          <cell r="G115">
            <v>0</v>
          </cell>
          <cell r="H115">
            <v>0</v>
          </cell>
          <cell r="I115">
            <v>0</v>
          </cell>
          <cell r="J115">
            <v>446637500.09290951</v>
          </cell>
        </row>
        <row r="116">
          <cell r="A116">
            <v>99</v>
          </cell>
          <cell r="B116">
            <v>78164</v>
          </cell>
          <cell r="C116">
            <v>0</v>
          </cell>
          <cell r="D116">
            <v>76478916.648240402</v>
          </cell>
          <cell r="E116">
            <v>0</v>
          </cell>
          <cell r="F116">
            <v>0</v>
          </cell>
          <cell r="G116">
            <v>0</v>
          </cell>
          <cell r="H116">
            <v>0</v>
          </cell>
          <cell r="I116">
            <v>0</v>
          </cell>
          <cell r="J116">
            <v>446637500.09290951</v>
          </cell>
        </row>
        <row r="117">
          <cell r="A117">
            <v>100</v>
          </cell>
          <cell r="B117">
            <v>78529</v>
          </cell>
          <cell r="C117">
            <v>0</v>
          </cell>
          <cell r="D117">
            <v>76478916.648240402</v>
          </cell>
          <cell r="E117">
            <v>0</v>
          </cell>
          <cell r="F117">
            <v>0</v>
          </cell>
          <cell r="G117">
            <v>0</v>
          </cell>
          <cell r="H117">
            <v>0</v>
          </cell>
          <cell r="I117">
            <v>0</v>
          </cell>
          <cell r="J117">
            <v>446637500.09290951</v>
          </cell>
        </row>
        <row r="118">
          <cell r="A118">
            <v>101</v>
          </cell>
          <cell r="B118">
            <v>78894</v>
          </cell>
          <cell r="C118">
            <v>0</v>
          </cell>
          <cell r="D118">
            <v>76478916.648240402</v>
          </cell>
          <cell r="E118">
            <v>0</v>
          </cell>
          <cell r="F118">
            <v>0</v>
          </cell>
          <cell r="G118">
            <v>0</v>
          </cell>
          <cell r="H118">
            <v>0</v>
          </cell>
          <cell r="I118">
            <v>0</v>
          </cell>
          <cell r="J118">
            <v>446637500.09290951</v>
          </cell>
        </row>
        <row r="119">
          <cell r="A119">
            <v>102</v>
          </cell>
          <cell r="B119">
            <v>79260</v>
          </cell>
          <cell r="C119">
            <v>0</v>
          </cell>
          <cell r="D119">
            <v>76478916.648240402</v>
          </cell>
          <cell r="E119">
            <v>0</v>
          </cell>
          <cell r="F119">
            <v>0</v>
          </cell>
          <cell r="G119">
            <v>0</v>
          </cell>
          <cell r="H119">
            <v>0</v>
          </cell>
          <cell r="I119">
            <v>0</v>
          </cell>
          <cell r="J119">
            <v>446637500.09290951</v>
          </cell>
        </row>
        <row r="120">
          <cell r="A120">
            <v>103</v>
          </cell>
          <cell r="B120">
            <v>79625</v>
          </cell>
          <cell r="C120">
            <v>0</v>
          </cell>
          <cell r="D120">
            <v>76478916.648240402</v>
          </cell>
          <cell r="E120">
            <v>0</v>
          </cell>
          <cell r="F120">
            <v>0</v>
          </cell>
          <cell r="G120">
            <v>0</v>
          </cell>
          <cell r="H120">
            <v>0</v>
          </cell>
          <cell r="I120">
            <v>0</v>
          </cell>
          <cell r="J120">
            <v>446637500.09290951</v>
          </cell>
        </row>
        <row r="121">
          <cell r="A121">
            <v>104</v>
          </cell>
          <cell r="B121">
            <v>79990</v>
          </cell>
          <cell r="C121">
            <v>0</v>
          </cell>
          <cell r="D121">
            <v>76478916.648240402</v>
          </cell>
          <cell r="E121">
            <v>0</v>
          </cell>
          <cell r="F121">
            <v>0</v>
          </cell>
          <cell r="G121">
            <v>0</v>
          </cell>
          <cell r="H121">
            <v>0</v>
          </cell>
          <cell r="I121">
            <v>0</v>
          </cell>
          <cell r="J121">
            <v>446637500.09290951</v>
          </cell>
        </row>
        <row r="122">
          <cell r="A122">
            <v>105</v>
          </cell>
          <cell r="B122">
            <v>80355</v>
          </cell>
          <cell r="C122">
            <v>0</v>
          </cell>
          <cell r="D122">
            <v>76478916.648240402</v>
          </cell>
          <cell r="E122">
            <v>0</v>
          </cell>
          <cell r="F122">
            <v>0</v>
          </cell>
          <cell r="G122">
            <v>0</v>
          </cell>
          <cell r="H122">
            <v>0</v>
          </cell>
          <cell r="I122">
            <v>0</v>
          </cell>
          <cell r="J122">
            <v>446637500.09290951</v>
          </cell>
        </row>
        <row r="123">
          <cell r="A123">
            <v>106</v>
          </cell>
          <cell r="B123">
            <v>80721</v>
          </cell>
          <cell r="C123">
            <v>0</v>
          </cell>
          <cell r="D123">
            <v>76478916.648240402</v>
          </cell>
          <cell r="E123">
            <v>0</v>
          </cell>
          <cell r="F123">
            <v>0</v>
          </cell>
          <cell r="G123">
            <v>0</v>
          </cell>
          <cell r="H123">
            <v>0</v>
          </cell>
          <cell r="I123">
            <v>0</v>
          </cell>
          <cell r="J123">
            <v>446637500.09290951</v>
          </cell>
        </row>
        <row r="124">
          <cell r="A124">
            <v>107</v>
          </cell>
          <cell r="B124">
            <v>81086</v>
          </cell>
          <cell r="C124">
            <v>0</v>
          </cell>
          <cell r="D124">
            <v>76478916.648240402</v>
          </cell>
          <cell r="E124">
            <v>0</v>
          </cell>
          <cell r="F124">
            <v>0</v>
          </cell>
          <cell r="G124">
            <v>0</v>
          </cell>
          <cell r="H124">
            <v>0</v>
          </cell>
          <cell r="I124">
            <v>0</v>
          </cell>
          <cell r="J124">
            <v>446637500.09290951</v>
          </cell>
        </row>
        <row r="125">
          <cell r="A125">
            <v>108</v>
          </cell>
          <cell r="B125">
            <v>81451</v>
          </cell>
          <cell r="C125">
            <v>0</v>
          </cell>
          <cell r="D125">
            <v>76478916.648240402</v>
          </cell>
          <cell r="E125">
            <v>0</v>
          </cell>
          <cell r="F125">
            <v>0</v>
          </cell>
          <cell r="G125">
            <v>0</v>
          </cell>
          <cell r="H125">
            <v>0</v>
          </cell>
          <cell r="I125">
            <v>0</v>
          </cell>
          <cell r="J125">
            <v>446637500.09290951</v>
          </cell>
        </row>
        <row r="126">
          <cell r="A126">
            <v>109</v>
          </cell>
          <cell r="B126">
            <v>81816</v>
          </cell>
          <cell r="C126">
            <v>0</v>
          </cell>
          <cell r="D126">
            <v>76478916.648240402</v>
          </cell>
          <cell r="E126">
            <v>0</v>
          </cell>
          <cell r="F126">
            <v>0</v>
          </cell>
          <cell r="G126">
            <v>0</v>
          </cell>
          <cell r="H126">
            <v>0</v>
          </cell>
          <cell r="I126">
            <v>0</v>
          </cell>
          <cell r="J126">
            <v>446637500.09290951</v>
          </cell>
        </row>
        <row r="127">
          <cell r="A127">
            <v>110</v>
          </cell>
          <cell r="B127">
            <v>82182</v>
          </cell>
          <cell r="C127">
            <v>0</v>
          </cell>
          <cell r="D127">
            <v>76478916.648240402</v>
          </cell>
          <cell r="E127">
            <v>0</v>
          </cell>
          <cell r="F127">
            <v>0</v>
          </cell>
          <cell r="G127">
            <v>0</v>
          </cell>
          <cell r="H127">
            <v>0</v>
          </cell>
          <cell r="I127">
            <v>0</v>
          </cell>
          <cell r="J127">
            <v>446637500.09290951</v>
          </cell>
        </row>
        <row r="128">
          <cell r="A128">
            <v>111</v>
          </cell>
          <cell r="B128">
            <v>82547</v>
          </cell>
          <cell r="C128">
            <v>0</v>
          </cell>
          <cell r="D128">
            <v>76478916.648240402</v>
          </cell>
          <cell r="E128">
            <v>0</v>
          </cell>
          <cell r="F128">
            <v>0</v>
          </cell>
          <cell r="G128">
            <v>0</v>
          </cell>
          <cell r="H128">
            <v>0</v>
          </cell>
          <cell r="I128">
            <v>0</v>
          </cell>
          <cell r="J128">
            <v>446637500.09290951</v>
          </cell>
        </row>
        <row r="129">
          <cell r="A129">
            <v>112</v>
          </cell>
          <cell r="B129">
            <v>82912</v>
          </cell>
          <cell r="C129">
            <v>0</v>
          </cell>
          <cell r="D129">
            <v>76478916.648240402</v>
          </cell>
          <cell r="E129">
            <v>0</v>
          </cell>
          <cell r="F129">
            <v>0</v>
          </cell>
          <cell r="G129">
            <v>0</v>
          </cell>
          <cell r="H129">
            <v>0</v>
          </cell>
          <cell r="I129">
            <v>0</v>
          </cell>
          <cell r="J129">
            <v>446637500.09290951</v>
          </cell>
        </row>
        <row r="130">
          <cell r="A130">
            <v>113</v>
          </cell>
          <cell r="B130">
            <v>83277</v>
          </cell>
          <cell r="C130">
            <v>0</v>
          </cell>
          <cell r="D130">
            <v>76478916.648240402</v>
          </cell>
          <cell r="E130">
            <v>0</v>
          </cell>
          <cell r="F130">
            <v>0</v>
          </cell>
          <cell r="G130">
            <v>0</v>
          </cell>
          <cell r="H130">
            <v>0</v>
          </cell>
          <cell r="I130">
            <v>0</v>
          </cell>
          <cell r="J130">
            <v>446637500.09290951</v>
          </cell>
        </row>
        <row r="131">
          <cell r="A131">
            <v>114</v>
          </cell>
          <cell r="B131">
            <v>83643</v>
          </cell>
          <cell r="C131">
            <v>0</v>
          </cell>
          <cell r="D131">
            <v>76478916.648240402</v>
          </cell>
          <cell r="E131">
            <v>0</v>
          </cell>
          <cell r="F131">
            <v>0</v>
          </cell>
          <cell r="G131">
            <v>0</v>
          </cell>
          <cell r="H131">
            <v>0</v>
          </cell>
          <cell r="I131">
            <v>0</v>
          </cell>
          <cell r="J131">
            <v>446637500.09290951</v>
          </cell>
        </row>
        <row r="132">
          <cell r="A132">
            <v>115</v>
          </cell>
          <cell r="B132">
            <v>84008</v>
          </cell>
          <cell r="C132">
            <v>0</v>
          </cell>
          <cell r="D132">
            <v>76478916.648240402</v>
          </cell>
          <cell r="E132">
            <v>0</v>
          </cell>
          <cell r="F132">
            <v>0</v>
          </cell>
          <cell r="G132">
            <v>0</v>
          </cell>
          <cell r="H132">
            <v>0</v>
          </cell>
          <cell r="I132">
            <v>0</v>
          </cell>
          <cell r="J132">
            <v>446637500.09290951</v>
          </cell>
        </row>
        <row r="133">
          <cell r="A133">
            <v>116</v>
          </cell>
          <cell r="B133">
            <v>84373</v>
          </cell>
          <cell r="C133">
            <v>0</v>
          </cell>
          <cell r="D133">
            <v>76478916.648240402</v>
          </cell>
          <cell r="E133">
            <v>0</v>
          </cell>
          <cell r="F133">
            <v>0</v>
          </cell>
          <cell r="G133">
            <v>0</v>
          </cell>
          <cell r="H133">
            <v>0</v>
          </cell>
          <cell r="I133">
            <v>0</v>
          </cell>
          <cell r="J133">
            <v>446637500.09290951</v>
          </cell>
        </row>
        <row r="134">
          <cell r="A134">
            <v>117</v>
          </cell>
          <cell r="B134">
            <v>84738</v>
          </cell>
          <cell r="C134">
            <v>0</v>
          </cell>
          <cell r="D134">
            <v>76478916.648240402</v>
          </cell>
          <cell r="E134">
            <v>0</v>
          </cell>
          <cell r="F134">
            <v>0</v>
          </cell>
          <cell r="G134">
            <v>0</v>
          </cell>
          <cell r="H134">
            <v>0</v>
          </cell>
          <cell r="I134">
            <v>0</v>
          </cell>
          <cell r="J134">
            <v>446637500.09290951</v>
          </cell>
        </row>
        <row r="135">
          <cell r="A135">
            <v>118</v>
          </cell>
          <cell r="B135">
            <v>85104</v>
          </cell>
          <cell r="C135">
            <v>0</v>
          </cell>
          <cell r="D135">
            <v>76478916.648240402</v>
          </cell>
          <cell r="E135">
            <v>0</v>
          </cell>
          <cell r="F135">
            <v>0</v>
          </cell>
          <cell r="G135">
            <v>0</v>
          </cell>
          <cell r="H135">
            <v>0</v>
          </cell>
          <cell r="I135">
            <v>0</v>
          </cell>
          <cell r="J135">
            <v>446637500.09290951</v>
          </cell>
        </row>
        <row r="136">
          <cell r="A136">
            <v>119</v>
          </cell>
          <cell r="B136">
            <v>85469</v>
          </cell>
          <cell r="C136">
            <v>0</v>
          </cell>
          <cell r="D136">
            <v>76478916.648240402</v>
          </cell>
          <cell r="E136">
            <v>0</v>
          </cell>
          <cell r="F136">
            <v>0</v>
          </cell>
          <cell r="G136">
            <v>0</v>
          </cell>
          <cell r="H136">
            <v>0</v>
          </cell>
          <cell r="I136">
            <v>0</v>
          </cell>
          <cell r="J136">
            <v>446637500.09290951</v>
          </cell>
        </row>
        <row r="137">
          <cell r="A137">
            <v>120</v>
          </cell>
          <cell r="B137">
            <v>85834</v>
          </cell>
          <cell r="C137">
            <v>0</v>
          </cell>
          <cell r="D137">
            <v>76478916.648240402</v>
          </cell>
          <cell r="E137">
            <v>0</v>
          </cell>
          <cell r="F137">
            <v>0</v>
          </cell>
          <cell r="G137">
            <v>0</v>
          </cell>
          <cell r="H137">
            <v>0</v>
          </cell>
          <cell r="I137">
            <v>0</v>
          </cell>
          <cell r="J137">
            <v>446637500.09290951</v>
          </cell>
        </row>
        <row r="138">
          <cell r="A138">
            <v>121</v>
          </cell>
          <cell r="B138">
            <v>86199</v>
          </cell>
          <cell r="C138">
            <v>0</v>
          </cell>
          <cell r="D138">
            <v>76478916.648240402</v>
          </cell>
          <cell r="E138">
            <v>0</v>
          </cell>
          <cell r="F138">
            <v>0</v>
          </cell>
          <cell r="G138">
            <v>0</v>
          </cell>
          <cell r="H138">
            <v>0</v>
          </cell>
          <cell r="I138">
            <v>0</v>
          </cell>
          <cell r="J138">
            <v>446637500.09290951</v>
          </cell>
        </row>
        <row r="139">
          <cell r="A139">
            <v>122</v>
          </cell>
          <cell r="B139">
            <v>86565</v>
          </cell>
          <cell r="C139">
            <v>0</v>
          </cell>
          <cell r="D139">
            <v>76478916.648240402</v>
          </cell>
          <cell r="E139">
            <v>0</v>
          </cell>
          <cell r="F139">
            <v>0</v>
          </cell>
          <cell r="G139">
            <v>0</v>
          </cell>
          <cell r="H139">
            <v>0</v>
          </cell>
          <cell r="I139">
            <v>0</v>
          </cell>
          <cell r="J139">
            <v>446637500.09290951</v>
          </cell>
        </row>
        <row r="140">
          <cell r="A140">
            <v>123</v>
          </cell>
          <cell r="B140">
            <v>86930</v>
          </cell>
          <cell r="C140">
            <v>0</v>
          </cell>
          <cell r="D140">
            <v>76478916.648240402</v>
          </cell>
          <cell r="E140">
            <v>0</v>
          </cell>
          <cell r="F140">
            <v>0</v>
          </cell>
          <cell r="G140">
            <v>0</v>
          </cell>
          <cell r="H140">
            <v>0</v>
          </cell>
          <cell r="I140">
            <v>0</v>
          </cell>
          <cell r="J140">
            <v>446637500.09290951</v>
          </cell>
        </row>
        <row r="141">
          <cell r="A141">
            <v>124</v>
          </cell>
          <cell r="B141">
            <v>87295</v>
          </cell>
          <cell r="C141">
            <v>0</v>
          </cell>
          <cell r="D141">
            <v>76478916.648240402</v>
          </cell>
          <cell r="E141">
            <v>0</v>
          </cell>
          <cell r="F141">
            <v>0</v>
          </cell>
          <cell r="G141">
            <v>0</v>
          </cell>
          <cell r="H141">
            <v>0</v>
          </cell>
          <cell r="I141">
            <v>0</v>
          </cell>
          <cell r="J141">
            <v>446637500.09290951</v>
          </cell>
        </row>
        <row r="142">
          <cell r="A142">
            <v>125</v>
          </cell>
          <cell r="B142">
            <v>87660</v>
          </cell>
          <cell r="C142">
            <v>0</v>
          </cell>
          <cell r="D142">
            <v>76478916.648240402</v>
          </cell>
          <cell r="E142">
            <v>0</v>
          </cell>
          <cell r="F142">
            <v>0</v>
          </cell>
          <cell r="G142">
            <v>0</v>
          </cell>
          <cell r="H142">
            <v>0</v>
          </cell>
          <cell r="I142">
            <v>0</v>
          </cell>
          <cell r="J142">
            <v>446637500.09290951</v>
          </cell>
        </row>
        <row r="143">
          <cell r="A143">
            <v>126</v>
          </cell>
          <cell r="B143">
            <v>88026</v>
          </cell>
          <cell r="C143">
            <v>0</v>
          </cell>
          <cell r="D143">
            <v>76478916.648240402</v>
          </cell>
          <cell r="E143">
            <v>0</v>
          </cell>
          <cell r="F143">
            <v>0</v>
          </cell>
          <cell r="G143">
            <v>0</v>
          </cell>
          <cell r="H143">
            <v>0</v>
          </cell>
          <cell r="I143">
            <v>0</v>
          </cell>
          <cell r="J143">
            <v>446637500.09290951</v>
          </cell>
        </row>
        <row r="144">
          <cell r="A144">
            <v>127</v>
          </cell>
          <cell r="B144">
            <v>88391</v>
          </cell>
          <cell r="C144">
            <v>0</v>
          </cell>
          <cell r="D144">
            <v>76478916.648240402</v>
          </cell>
          <cell r="E144">
            <v>0</v>
          </cell>
          <cell r="F144">
            <v>0</v>
          </cell>
          <cell r="G144">
            <v>0</v>
          </cell>
          <cell r="H144">
            <v>0</v>
          </cell>
          <cell r="I144">
            <v>0</v>
          </cell>
          <cell r="J144">
            <v>446637500.09290951</v>
          </cell>
        </row>
        <row r="145">
          <cell r="A145">
            <v>128</v>
          </cell>
          <cell r="B145">
            <v>88756</v>
          </cell>
          <cell r="C145">
            <v>0</v>
          </cell>
          <cell r="D145">
            <v>76478916.648240402</v>
          </cell>
          <cell r="E145">
            <v>0</v>
          </cell>
          <cell r="F145">
            <v>0</v>
          </cell>
          <cell r="G145">
            <v>0</v>
          </cell>
          <cell r="H145">
            <v>0</v>
          </cell>
          <cell r="I145">
            <v>0</v>
          </cell>
          <cell r="J145">
            <v>446637500.09290951</v>
          </cell>
        </row>
        <row r="146">
          <cell r="A146">
            <v>129</v>
          </cell>
          <cell r="B146">
            <v>89121</v>
          </cell>
          <cell r="C146">
            <v>0</v>
          </cell>
          <cell r="D146">
            <v>76478916.648240402</v>
          </cell>
          <cell r="E146">
            <v>0</v>
          </cell>
          <cell r="F146">
            <v>0</v>
          </cell>
          <cell r="G146">
            <v>0</v>
          </cell>
          <cell r="H146">
            <v>0</v>
          </cell>
          <cell r="I146">
            <v>0</v>
          </cell>
          <cell r="J146">
            <v>446637500.09290951</v>
          </cell>
        </row>
        <row r="147">
          <cell r="A147">
            <v>130</v>
          </cell>
          <cell r="B147">
            <v>89487</v>
          </cell>
          <cell r="C147">
            <v>0</v>
          </cell>
          <cell r="D147">
            <v>76478916.648240402</v>
          </cell>
          <cell r="E147">
            <v>0</v>
          </cell>
          <cell r="F147">
            <v>0</v>
          </cell>
          <cell r="G147">
            <v>0</v>
          </cell>
          <cell r="H147">
            <v>0</v>
          </cell>
          <cell r="I147">
            <v>0</v>
          </cell>
          <cell r="J147">
            <v>446637500.09290951</v>
          </cell>
        </row>
        <row r="148">
          <cell r="A148">
            <v>131</v>
          </cell>
          <cell r="B148">
            <v>89852</v>
          </cell>
          <cell r="C148">
            <v>0</v>
          </cell>
          <cell r="D148">
            <v>76478916.648240402</v>
          </cell>
          <cell r="E148">
            <v>0</v>
          </cell>
          <cell r="F148">
            <v>0</v>
          </cell>
          <cell r="G148">
            <v>0</v>
          </cell>
          <cell r="H148">
            <v>0</v>
          </cell>
          <cell r="I148">
            <v>0</v>
          </cell>
          <cell r="J148">
            <v>446637500.09290951</v>
          </cell>
        </row>
        <row r="149">
          <cell r="A149">
            <v>132</v>
          </cell>
          <cell r="B149">
            <v>90217</v>
          </cell>
          <cell r="C149">
            <v>0</v>
          </cell>
          <cell r="D149">
            <v>76478916.648240402</v>
          </cell>
          <cell r="E149">
            <v>0</v>
          </cell>
          <cell r="F149">
            <v>0</v>
          </cell>
          <cell r="G149">
            <v>0</v>
          </cell>
          <cell r="H149">
            <v>0</v>
          </cell>
          <cell r="I149">
            <v>0</v>
          </cell>
          <cell r="J149">
            <v>446637500.09290951</v>
          </cell>
        </row>
        <row r="150">
          <cell r="A150">
            <v>133</v>
          </cell>
          <cell r="B150">
            <v>90582</v>
          </cell>
          <cell r="C150">
            <v>0</v>
          </cell>
          <cell r="D150">
            <v>76478916.648240402</v>
          </cell>
          <cell r="E150">
            <v>0</v>
          </cell>
          <cell r="F150">
            <v>0</v>
          </cell>
          <cell r="G150">
            <v>0</v>
          </cell>
          <cell r="H150">
            <v>0</v>
          </cell>
          <cell r="I150">
            <v>0</v>
          </cell>
          <cell r="J150">
            <v>446637500.09290951</v>
          </cell>
        </row>
        <row r="151">
          <cell r="A151">
            <v>134</v>
          </cell>
          <cell r="B151">
            <v>90948</v>
          </cell>
          <cell r="C151">
            <v>0</v>
          </cell>
          <cell r="D151">
            <v>76478916.648240402</v>
          </cell>
          <cell r="E151">
            <v>0</v>
          </cell>
          <cell r="F151">
            <v>0</v>
          </cell>
          <cell r="G151">
            <v>0</v>
          </cell>
          <cell r="H151">
            <v>0</v>
          </cell>
          <cell r="I151">
            <v>0</v>
          </cell>
          <cell r="J151">
            <v>446637500.09290951</v>
          </cell>
        </row>
        <row r="152">
          <cell r="A152">
            <v>135</v>
          </cell>
          <cell r="B152">
            <v>91313</v>
          </cell>
          <cell r="C152">
            <v>0</v>
          </cell>
          <cell r="D152">
            <v>76478916.648240402</v>
          </cell>
          <cell r="E152">
            <v>0</v>
          </cell>
          <cell r="F152">
            <v>0</v>
          </cell>
          <cell r="G152">
            <v>0</v>
          </cell>
          <cell r="H152">
            <v>0</v>
          </cell>
          <cell r="I152">
            <v>0</v>
          </cell>
          <cell r="J152">
            <v>446637500.09290951</v>
          </cell>
        </row>
        <row r="153">
          <cell r="A153">
            <v>136</v>
          </cell>
          <cell r="B153">
            <v>91678</v>
          </cell>
          <cell r="C153">
            <v>0</v>
          </cell>
          <cell r="D153">
            <v>76478916.648240402</v>
          </cell>
          <cell r="E153">
            <v>0</v>
          </cell>
          <cell r="F153">
            <v>0</v>
          </cell>
          <cell r="G153">
            <v>0</v>
          </cell>
          <cell r="H153">
            <v>0</v>
          </cell>
          <cell r="I153">
            <v>0</v>
          </cell>
          <cell r="J153">
            <v>446637500.09290951</v>
          </cell>
        </row>
        <row r="154">
          <cell r="A154">
            <v>137</v>
          </cell>
          <cell r="B154">
            <v>92043</v>
          </cell>
          <cell r="C154">
            <v>0</v>
          </cell>
          <cell r="D154">
            <v>76478916.648240402</v>
          </cell>
          <cell r="E154">
            <v>0</v>
          </cell>
          <cell r="F154">
            <v>0</v>
          </cell>
          <cell r="G154">
            <v>0</v>
          </cell>
          <cell r="H154">
            <v>0</v>
          </cell>
          <cell r="I154">
            <v>0</v>
          </cell>
          <cell r="J154">
            <v>446637500.09290951</v>
          </cell>
        </row>
        <row r="155">
          <cell r="A155">
            <v>138</v>
          </cell>
          <cell r="B155">
            <v>92409</v>
          </cell>
          <cell r="C155">
            <v>0</v>
          </cell>
          <cell r="D155">
            <v>76478916.648240402</v>
          </cell>
          <cell r="E155">
            <v>0</v>
          </cell>
          <cell r="F155">
            <v>0</v>
          </cell>
          <cell r="G155">
            <v>0</v>
          </cell>
          <cell r="H155">
            <v>0</v>
          </cell>
          <cell r="I155">
            <v>0</v>
          </cell>
          <cell r="J155">
            <v>446637500.09290951</v>
          </cell>
        </row>
        <row r="156">
          <cell r="A156">
            <v>139</v>
          </cell>
          <cell r="B156">
            <v>92774</v>
          </cell>
          <cell r="C156">
            <v>0</v>
          </cell>
          <cell r="D156">
            <v>76478916.648240402</v>
          </cell>
          <cell r="E156">
            <v>0</v>
          </cell>
          <cell r="F156">
            <v>0</v>
          </cell>
          <cell r="G156">
            <v>0</v>
          </cell>
          <cell r="H156">
            <v>0</v>
          </cell>
          <cell r="I156">
            <v>0</v>
          </cell>
          <cell r="J156">
            <v>446637500.09290951</v>
          </cell>
        </row>
        <row r="157">
          <cell r="A157">
            <v>140</v>
          </cell>
          <cell r="B157">
            <v>93139</v>
          </cell>
          <cell r="C157">
            <v>0</v>
          </cell>
          <cell r="D157">
            <v>76478916.648240402</v>
          </cell>
          <cell r="E157">
            <v>0</v>
          </cell>
          <cell r="F157">
            <v>0</v>
          </cell>
          <cell r="G157">
            <v>0</v>
          </cell>
          <cell r="H157">
            <v>0</v>
          </cell>
          <cell r="I157">
            <v>0</v>
          </cell>
          <cell r="J157">
            <v>446637500.09290951</v>
          </cell>
        </row>
        <row r="158">
          <cell r="A158">
            <v>141</v>
          </cell>
          <cell r="B158">
            <v>93504</v>
          </cell>
          <cell r="C158">
            <v>0</v>
          </cell>
          <cell r="D158">
            <v>76478916.648240402</v>
          </cell>
          <cell r="E158">
            <v>0</v>
          </cell>
          <cell r="F158">
            <v>0</v>
          </cell>
          <cell r="G158">
            <v>0</v>
          </cell>
          <cell r="H158">
            <v>0</v>
          </cell>
          <cell r="I158">
            <v>0</v>
          </cell>
          <cell r="J158">
            <v>446637500.09290951</v>
          </cell>
        </row>
        <row r="159">
          <cell r="A159">
            <v>142</v>
          </cell>
          <cell r="B159">
            <v>93870</v>
          </cell>
          <cell r="C159">
            <v>0</v>
          </cell>
          <cell r="D159">
            <v>76478916.648240402</v>
          </cell>
          <cell r="E159">
            <v>0</v>
          </cell>
          <cell r="F159">
            <v>0</v>
          </cell>
          <cell r="G159">
            <v>0</v>
          </cell>
          <cell r="H159">
            <v>0</v>
          </cell>
          <cell r="I159">
            <v>0</v>
          </cell>
          <cell r="J159">
            <v>446637500.09290951</v>
          </cell>
        </row>
        <row r="160">
          <cell r="A160">
            <v>143</v>
          </cell>
          <cell r="B160">
            <v>94235</v>
          </cell>
          <cell r="C160">
            <v>0</v>
          </cell>
          <cell r="D160">
            <v>76478916.648240402</v>
          </cell>
          <cell r="E160">
            <v>0</v>
          </cell>
          <cell r="F160">
            <v>0</v>
          </cell>
          <cell r="G160">
            <v>0</v>
          </cell>
          <cell r="H160">
            <v>0</v>
          </cell>
          <cell r="I160">
            <v>0</v>
          </cell>
          <cell r="J160">
            <v>446637500.09290951</v>
          </cell>
        </row>
        <row r="161">
          <cell r="A161">
            <v>144</v>
          </cell>
          <cell r="B161">
            <v>94600</v>
          </cell>
          <cell r="C161">
            <v>0</v>
          </cell>
          <cell r="D161">
            <v>76478916.648240402</v>
          </cell>
          <cell r="E161">
            <v>0</v>
          </cell>
          <cell r="F161">
            <v>0</v>
          </cell>
          <cell r="G161">
            <v>0</v>
          </cell>
          <cell r="H161">
            <v>0</v>
          </cell>
          <cell r="I161">
            <v>0</v>
          </cell>
          <cell r="J161">
            <v>446637500.09290951</v>
          </cell>
        </row>
        <row r="162">
          <cell r="A162">
            <v>145</v>
          </cell>
          <cell r="B162">
            <v>94965</v>
          </cell>
          <cell r="C162">
            <v>0</v>
          </cell>
          <cell r="D162">
            <v>76478916.648240402</v>
          </cell>
          <cell r="E162">
            <v>0</v>
          </cell>
          <cell r="F162">
            <v>0</v>
          </cell>
          <cell r="G162">
            <v>0</v>
          </cell>
          <cell r="H162">
            <v>0</v>
          </cell>
          <cell r="I162">
            <v>0</v>
          </cell>
          <cell r="J162">
            <v>446637500.09290951</v>
          </cell>
        </row>
        <row r="163">
          <cell r="A163">
            <v>146</v>
          </cell>
          <cell r="B163">
            <v>95331</v>
          </cell>
          <cell r="C163">
            <v>0</v>
          </cell>
          <cell r="D163">
            <v>76478916.648240402</v>
          </cell>
          <cell r="E163">
            <v>0</v>
          </cell>
          <cell r="F163">
            <v>0</v>
          </cell>
          <cell r="G163">
            <v>0</v>
          </cell>
          <cell r="H163">
            <v>0</v>
          </cell>
          <cell r="I163">
            <v>0</v>
          </cell>
          <cell r="J163">
            <v>446637500.09290951</v>
          </cell>
        </row>
        <row r="164">
          <cell r="A164">
            <v>147</v>
          </cell>
          <cell r="B164">
            <v>95696</v>
          </cell>
          <cell r="C164">
            <v>0</v>
          </cell>
          <cell r="D164">
            <v>76478916.648240402</v>
          </cell>
          <cell r="E164">
            <v>0</v>
          </cell>
          <cell r="F164">
            <v>0</v>
          </cell>
          <cell r="G164">
            <v>0</v>
          </cell>
          <cell r="H164">
            <v>0</v>
          </cell>
          <cell r="I164">
            <v>0</v>
          </cell>
          <cell r="J164">
            <v>446637500.09290951</v>
          </cell>
        </row>
        <row r="165">
          <cell r="A165">
            <v>148</v>
          </cell>
          <cell r="B165">
            <v>96061</v>
          </cell>
          <cell r="C165">
            <v>0</v>
          </cell>
          <cell r="D165">
            <v>76478916.648240402</v>
          </cell>
          <cell r="E165">
            <v>0</v>
          </cell>
          <cell r="F165">
            <v>0</v>
          </cell>
          <cell r="G165">
            <v>0</v>
          </cell>
          <cell r="H165">
            <v>0</v>
          </cell>
          <cell r="I165">
            <v>0</v>
          </cell>
          <cell r="J165">
            <v>446637500.09290951</v>
          </cell>
        </row>
        <row r="166">
          <cell r="A166">
            <v>149</v>
          </cell>
          <cell r="B166">
            <v>96426</v>
          </cell>
          <cell r="C166">
            <v>0</v>
          </cell>
          <cell r="D166">
            <v>76478916.648240402</v>
          </cell>
          <cell r="E166">
            <v>0</v>
          </cell>
          <cell r="F166">
            <v>0</v>
          </cell>
          <cell r="G166">
            <v>0</v>
          </cell>
          <cell r="H166">
            <v>0</v>
          </cell>
          <cell r="I166">
            <v>0</v>
          </cell>
          <cell r="J166">
            <v>446637500.09290951</v>
          </cell>
        </row>
        <row r="167">
          <cell r="A167">
            <v>150</v>
          </cell>
          <cell r="B167">
            <v>96792</v>
          </cell>
          <cell r="C167">
            <v>0</v>
          </cell>
          <cell r="D167">
            <v>76478916.648240402</v>
          </cell>
          <cell r="E167">
            <v>0</v>
          </cell>
          <cell r="F167">
            <v>0</v>
          </cell>
          <cell r="G167">
            <v>0</v>
          </cell>
          <cell r="H167">
            <v>0</v>
          </cell>
          <cell r="I167">
            <v>0</v>
          </cell>
          <cell r="J167">
            <v>446637500.09290951</v>
          </cell>
        </row>
        <row r="168">
          <cell r="A168">
            <v>151</v>
          </cell>
          <cell r="B168">
            <v>97157</v>
          </cell>
          <cell r="C168">
            <v>0</v>
          </cell>
          <cell r="D168">
            <v>76478916.648240402</v>
          </cell>
          <cell r="E168">
            <v>0</v>
          </cell>
          <cell r="F168">
            <v>0</v>
          </cell>
          <cell r="G168">
            <v>0</v>
          </cell>
          <cell r="H168">
            <v>0</v>
          </cell>
          <cell r="I168">
            <v>0</v>
          </cell>
          <cell r="J168">
            <v>446637500.09290951</v>
          </cell>
        </row>
        <row r="169">
          <cell r="A169">
            <v>152</v>
          </cell>
          <cell r="B169">
            <v>97522</v>
          </cell>
          <cell r="C169">
            <v>0</v>
          </cell>
          <cell r="D169">
            <v>76478916.648240402</v>
          </cell>
          <cell r="E169">
            <v>0</v>
          </cell>
          <cell r="F169">
            <v>0</v>
          </cell>
          <cell r="G169">
            <v>0</v>
          </cell>
          <cell r="H169">
            <v>0</v>
          </cell>
          <cell r="I169">
            <v>0</v>
          </cell>
          <cell r="J169">
            <v>446637500.09290951</v>
          </cell>
        </row>
        <row r="170">
          <cell r="A170">
            <v>153</v>
          </cell>
          <cell r="B170">
            <v>97887</v>
          </cell>
          <cell r="C170">
            <v>0</v>
          </cell>
          <cell r="D170">
            <v>76478916.648240402</v>
          </cell>
          <cell r="E170">
            <v>0</v>
          </cell>
          <cell r="F170">
            <v>0</v>
          </cell>
          <cell r="G170">
            <v>0</v>
          </cell>
          <cell r="H170">
            <v>0</v>
          </cell>
          <cell r="I170">
            <v>0</v>
          </cell>
          <cell r="J170">
            <v>446637500.09290951</v>
          </cell>
        </row>
        <row r="171">
          <cell r="A171">
            <v>154</v>
          </cell>
          <cell r="B171">
            <v>98253</v>
          </cell>
          <cell r="C171">
            <v>0</v>
          </cell>
          <cell r="D171">
            <v>76478916.648240402</v>
          </cell>
          <cell r="E171">
            <v>0</v>
          </cell>
          <cell r="F171">
            <v>0</v>
          </cell>
          <cell r="G171">
            <v>0</v>
          </cell>
          <cell r="H171">
            <v>0</v>
          </cell>
          <cell r="I171">
            <v>0</v>
          </cell>
          <cell r="J171">
            <v>446637500.09290951</v>
          </cell>
        </row>
        <row r="172">
          <cell r="A172">
            <v>155</v>
          </cell>
          <cell r="B172">
            <v>98618</v>
          </cell>
          <cell r="C172">
            <v>0</v>
          </cell>
          <cell r="D172">
            <v>76478916.648240402</v>
          </cell>
          <cell r="E172">
            <v>0</v>
          </cell>
          <cell r="F172">
            <v>0</v>
          </cell>
          <cell r="G172">
            <v>0</v>
          </cell>
          <cell r="H172">
            <v>0</v>
          </cell>
          <cell r="I172">
            <v>0</v>
          </cell>
          <cell r="J172">
            <v>446637500.09290951</v>
          </cell>
        </row>
        <row r="173">
          <cell r="A173">
            <v>156</v>
          </cell>
          <cell r="B173">
            <v>98983</v>
          </cell>
          <cell r="C173">
            <v>0</v>
          </cell>
          <cell r="D173">
            <v>76478916.648240402</v>
          </cell>
          <cell r="E173">
            <v>0</v>
          </cell>
          <cell r="F173">
            <v>0</v>
          </cell>
          <cell r="G173">
            <v>0</v>
          </cell>
          <cell r="H173">
            <v>0</v>
          </cell>
          <cell r="I173">
            <v>0</v>
          </cell>
          <cell r="J173">
            <v>446637500.09290951</v>
          </cell>
        </row>
        <row r="174">
          <cell r="A174">
            <v>157</v>
          </cell>
          <cell r="B174">
            <v>99348</v>
          </cell>
          <cell r="C174">
            <v>0</v>
          </cell>
          <cell r="D174">
            <v>76478916.648240402</v>
          </cell>
          <cell r="E174">
            <v>0</v>
          </cell>
          <cell r="F174">
            <v>0</v>
          </cell>
          <cell r="G174">
            <v>0</v>
          </cell>
          <cell r="H174">
            <v>0</v>
          </cell>
          <cell r="I174">
            <v>0</v>
          </cell>
          <cell r="J174">
            <v>446637500.09290951</v>
          </cell>
        </row>
        <row r="175">
          <cell r="A175">
            <v>158</v>
          </cell>
          <cell r="B175">
            <v>99714</v>
          </cell>
          <cell r="C175">
            <v>0</v>
          </cell>
          <cell r="D175">
            <v>76478916.648240402</v>
          </cell>
          <cell r="E175">
            <v>0</v>
          </cell>
          <cell r="F175">
            <v>0</v>
          </cell>
          <cell r="G175">
            <v>0</v>
          </cell>
          <cell r="H175">
            <v>0</v>
          </cell>
          <cell r="I175">
            <v>0</v>
          </cell>
          <cell r="J175">
            <v>446637500.09290951</v>
          </cell>
        </row>
        <row r="176">
          <cell r="A176">
            <v>159</v>
          </cell>
          <cell r="B176">
            <v>100079</v>
          </cell>
          <cell r="C176">
            <v>0</v>
          </cell>
          <cell r="D176">
            <v>76478916.648240402</v>
          </cell>
          <cell r="E176">
            <v>0</v>
          </cell>
          <cell r="F176">
            <v>0</v>
          </cell>
          <cell r="G176">
            <v>0</v>
          </cell>
          <cell r="H176">
            <v>0</v>
          </cell>
          <cell r="I176">
            <v>0</v>
          </cell>
          <cell r="J176">
            <v>446637500.09290951</v>
          </cell>
        </row>
        <row r="177">
          <cell r="A177">
            <v>160</v>
          </cell>
          <cell r="B177">
            <v>100444</v>
          </cell>
          <cell r="C177">
            <v>0</v>
          </cell>
          <cell r="D177">
            <v>76478916.648240402</v>
          </cell>
          <cell r="E177">
            <v>0</v>
          </cell>
          <cell r="F177">
            <v>0</v>
          </cell>
          <cell r="G177">
            <v>0</v>
          </cell>
          <cell r="H177">
            <v>0</v>
          </cell>
          <cell r="I177">
            <v>0</v>
          </cell>
          <cell r="J177">
            <v>446637500.09290951</v>
          </cell>
        </row>
        <row r="178">
          <cell r="A178">
            <v>161</v>
          </cell>
          <cell r="B178">
            <v>100809</v>
          </cell>
          <cell r="C178">
            <v>0</v>
          </cell>
          <cell r="D178">
            <v>76478916.648240402</v>
          </cell>
          <cell r="E178">
            <v>0</v>
          </cell>
          <cell r="F178">
            <v>0</v>
          </cell>
          <cell r="G178">
            <v>0</v>
          </cell>
          <cell r="H178">
            <v>0</v>
          </cell>
          <cell r="I178">
            <v>0</v>
          </cell>
          <cell r="J178">
            <v>446637500.09290951</v>
          </cell>
        </row>
        <row r="179">
          <cell r="A179">
            <v>162</v>
          </cell>
          <cell r="B179">
            <v>101175</v>
          </cell>
          <cell r="C179">
            <v>0</v>
          </cell>
          <cell r="D179">
            <v>76478916.648240402</v>
          </cell>
          <cell r="E179">
            <v>0</v>
          </cell>
          <cell r="F179">
            <v>0</v>
          </cell>
          <cell r="G179">
            <v>0</v>
          </cell>
          <cell r="H179">
            <v>0</v>
          </cell>
          <cell r="I179">
            <v>0</v>
          </cell>
          <cell r="J179">
            <v>446637500.09290951</v>
          </cell>
        </row>
        <row r="180">
          <cell r="A180">
            <v>163</v>
          </cell>
          <cell r="B180">
            <v>101540</v>
          </cell>
          <cell r="C180">
            <v>0</v>
          </cell>
          <cell r="D180">
            <v>76478916.648240402</v>
          </cell>
          <cell r="E180">
            <v>0</v>
          </cell>
          <cell r="F180">
            <v>0</v>
          </cell>
          <cell r="G180">
            <v>0</v>
          </cell>
          <cell r="H180">
            <v>0</v>
          </cell>
          <cell r="I180">
            <v>0</v>
          </cell>
          <cell r="J180">
            <v>446637500.09290951</v>
          </cell>
        </row>
        <row r="181">
          <cell r="A181">
            <v>164</v>
          </cell>
          <cell r="B181">
            <v>101905</v>
          </cell>
          <cell r="C181">
            <v>0</v>
          </cell>
          <cell r="D181">
            <v>76478916.648240402</v>
          </cell>
          <cell r="E181">
            <v>0</v>
          </cell>
          <cell r="F181">
            <v>0</v>
          </cell>
          <cell r="G181">
            <v>0</v>
          </cell>
          <cell r="H181">
            <v>0</v>
          </cell>
          <cell r="I181">
            <v>0</v>
          </cell>
          <cell r="J181">
            <v>446637500.09290951</v>
          </cell>
        </row>
        <row r="182">
          <cell r="A182">
            <v>165</v>
          </cell>
          <cell r="B182">
            <v>102270</v>
          </cell>
          <cell r="C182">
            <v>0</v>
          </cell>
          <cell r="D182">
            <v>76478916.648240402</v>
          </cell>
          <cell r="E182">
            <v>0</v>
          </cell>
          <cell r="F182">
            <v>0</v>
          </cell>
          <cell r="G182">
            <v>0</v>
          </cell>
          <cell r="H182">
            <v>0</v>
          </cell>
          <cell r="I182">
            <v>0</v>
          </cell>
          <cell r="J182">
            <v>446637500.09290951</v>
          </cell>
        </row>
        <row r="183">
          <cell r="A183">
            <v>166</v>
          </cell>
          <cell r="B183">
            <v>102636</v>
          </cell>
          <cell r="C183">
            <v>0</v>
          </cell>
          <cell r="D183">
            <v>76478916.648240402</v>
          </cell>
          <cell r="E183">
            <v>0</v>
          </cell>
          <cell r="F183">
            <v>0</v>
          </cell>
          <cell r="G183">
            <v>0</v>
          </cell>
          <cell r="H183">
            <v>0</v>
          </cell>
          <cell r="I183">
            <v>0</v>
          </cell>
          <cell r="J183">
            <v>446637500.09290951</v>
          </cell>
        </row>
        <row r="184">
          <cell r="A184">
            <v>167</v>
          </cell>
          <cell r="B184">
            <v>103001</v>
          </cell>
          <cell r="C184">
            <v>0</v>
          </cell>
          <cell r="D184">
            <v>76478916.648240402</v>
          </cell>
          <cell r="E184">
            <v>0</v>
          </cell>
          <cell r="F184">
            <v>0</v>
          </cell>
          <cell r="G184">
            <v>0</v>
          </cell>
          <cell r="H184">
            <v>0</v>
          </cell>
          <cell r="I184">
            <v>0</v>
          </cell>
          <cell r="J184">
            <v>446637500.09290951</v>
          </cell>
        </row>
        <row r="185">
          <cell r="A185">
            <v>168</v>
          </cell>
          <cell r="B185">
            <v>103366</v>
          </cell>
          <cell r="C185">
            <v>0</v>
          </cell>
          <cell r="D185">
            <v>76478916.648240402</v>
          </cell>
          <cell r="E185">
            <v>0</v>
          </cell>
          <cell r="F185">
            <v>0</v>
          </cell>
          <cell r="G185">
            <v>0</v>
          </cell>
          <cell r="H185">
            <v>0</v>
          </cell>
          <cell r="I185">
            <v>0</v>
          </cell>
          <cell r="J185">
            <v>446637500.09290951</v>
          </cell>
        </row>
        <row r="186">
          <cell r="A186">
            <v>169</v>
          </cell>
          <cell r="B186">
            <v>103731</v>
          </cell>
          <cell r="C186">
            <v>0</v>
          </cell>
          <cell r="D186">
            <v>76478916.648240402</v>
          </cell>
          <cell r="E186">
            <v>0</v>
          </cell>
          <cell r="F186">
            <v>0</v>
          </cell>
          <cell r="G186">
            <v>0</v>
          </cell>
          <cell r="H186">
            <v>0</v>
          </cell>
          <cell r="I186">
            <v>0</v>
          </cell>
          <cell r="J186">
            <v>446637500.09290951</v>
          </cell>
        </row>
        <row r="187">
          <cell r="A187">
            <v>170</v>
          </cell>
          <cell r="B187">
            <v>104097</v>
          </cell>
          <cell r="C187">
            <v>0</v>
          </cell>
          <cell r="D187">
            <v>76478916.648240402</v>
          </cell>
          <cell r="E187">
            <v>0</v>
          </cell>
          <cell r="F187">
            <v>0</v>
          </cell>
          <cell r="G187">
            <v>0</v>
          </cell>
          <cell r="H187">
            <v>0</v>
          </cell>
          <cell r="I187">
            <v>0</v>
          </cell>
          <cell r="J187">
            <v>446637500.09290951</v>
          </cell>
        </row>
        <row r="188">
          <cell r="A188">
            <v>171</v>
          </cell>
          <cell r="B188">
            <v>104462</v>
          </cell>
          <cell r="C188">
            <v>0</v>
          </cell>
          <cell r="D188">
            <v>76478916.648240402</v>
          </cell>
          <cell r="E188">
            <v>0</v>
          </cell>
          <cell r="F188">
            <v>0</v>
          </cell>
          <cell r="G188">
            <v>0</v>
          </cell>
          <cell r="H188">
            <v>0</v>
          </cell>
          <cell r="I188">
            <v>0</v>
          </cell>
          <cell r="J188">
            <v>446637500.09290951</v>
          </cell>
        </row>
        <row r="189">
          <cell r="A189">
            <v>172</v>
          </cell>
          <cell r="B189">
            <v>104827</v>
          </cell>
          <cell r="C189">
            <v>0</v>
          </cell>
          <cell r="D189">
            <v>76478916.648240402</v>
          </cell>
          <cell r="E189">
            <v>0</v>
          </cell>
          <cell r="F189">
            <v>0</v>
          </cell>
          <cell r="G189">
            <v>0</v>
          </cell>
          <cell r="H189">
            <v>0</v>
          </cell>
          <cell r="I189">
            <v>0</v>
          </cell>
          <cell r="J189">
            <v>446637500.09290951</v>
          </cell>
        </row>
        <row r="190">
          <cell r="A190">
            <v>173</v>
          </cell>
          <cell r="B190">
            <v>105192</v>
          </cell>
          <cell r="C190">
            <v>0</v>
          </cell>
          <cell r="D190">
            <v>76478916.648240402</v>
          </cell>
          <cell r="E190">
            <v>0</v>
          </cell>
          <cell r="F190">
            <v>0</v>
          </cell>
          <cell r="G190">
            <v>0</v>
          </cell>
          <cell r="H190">
            <v>0</v>
          </cell>
          <cell r="I190">
            <v>0</v>
          </cell>
          <cell r="J190">
            <v>446637500.09290951</v>
          </cell>
        </row>
        <row r="191">
          <cell r="A191">
            <v>174</v>
          </cell>
          <cell r="B191">
            <v>105558</v>
          </cell>
          <cell r="C191">
            <v>0</v>
          </cell>
          <cell r="D191">
            <v>76478916.648240402</v>
          </cell>
          <cell r="E191">
            <v>0</v>
          </cell>
          <cell r="F191">
            <v>0</v>
          </cell>
          <cell r="G191">
            <v>0</v>
          </cell>
          <cell r="H191">
            <v>0</v>
          </cell>
          <cell r="I191">
            <v>0</v>
          </cell>
          <cell r="J191">
            <v>446637500.09290951</v>
          </cell>
        </row>
        <row r="192">
          <cell r="A192">
            <v>175</v>
          </cell>
          <cell r="B192">
            <v>105923</v>
          </cell>
          <cell r="C192">
            <v>0</v>
          </cell>
          <cell r="D192">
            <v>76478916.648240402</v>
          </cell>
          <cell r="E192">
            <v>0</v>
          </cell>
          <cell r="F192">
            <v>0</v>
          </cell>
          <cell r="G192">
            <v>0</v>
          </cell>
          <cell r="H192">
            <v>0</v>
          </cell>
          <cell r="I192">
            <v>0</v>
          </cell>
          <cell r="J192">
            <v>446637500.09290951</v>
          </cell>
        </row>
        <row r="193">
          <cell r="A193">
            <v>176</v>
          </cell>
          <cell r="B193">
            <v>106288</v>
          </cell>
          <cell r="C193">
            <v>0</v>
          </cell>
          <cell r="D193">
            <v>76478916.648240402</v>
          </cell>
          <cell r="E193">
            <v>0</v>
          </cell>
          <cell r="F193">
            <v>0</v>
          </cell>
          <cell r="G193">
            <v>0</v>
          </cell>
          <cell r="H193">
            <v>0</v>
          </cell>
          <cell r="I193">
            <v>0</v>
          </cell>
          <cell r="J193">
            <v>446637500.09290951</v>
          </cell>
        </row>
        <row r="194">
          <cell r="A194">
            <v>177</v>
          </cell>
          <cell r="B194">
            <v>106653</v>
          </cell>
          <cell r="C194">
            <v>0</v>
          </cell>
          <cell r="D194">
            <v>76478916.648240402</v>
          </cell>
          <cell r="E194">
            <v>0</v>
          </cell>
          <cell r="F194">
            <v>0</v>
          </cell>
          <cell r="G194">
            <v>0</v>
          </cell>
          <cell r="H194">
            <v>0</v>
          </cell>
          <cell r="I194">
            <v>0</v>
          </cell>
          <cell r="J194">
            <v>446637500.09290951</v>
          </cell>
        </row>
        <row r="195">
          <cell r="A195">
            <v>178</v>
          </cell>
          <cell r="B195">
            <v>107019</v>
          </cell>
          <cell r="C195">
            <v>0</v>
          </cell>
          <cell r="D195">
            <v>76478916.648240402</v>
          </cell>
          <cell r="E195">
            <v>0</v>
          </cell>
          <cell r="F195">
            <v>0</v>
          </cell>
          <cell r="G195">
            <v>0</v>
          </cell>
          <cell r="H195">
            <v>0</v>
          </cell>
          <cell r="I195">
            <v>0</v>
          </cell>
          <cell r="J195">
            <v>446637500.09290951</v>
          </cell>
        </row>
        <row r="196">
          <cell r="A196">
            <v>179</v>
          </cell>
          <cell r="B196">
            <v>107384</v>
          </cell>
          <cell r="C196">
            <v>0</v>
          </cell>
          <cell r="D196">
            <v>76478916.648240402</v>
          </cell>
          <cell r="E196">
            <v>0</v>
          </cell>
          <cell r="F196">
            <v>0</v>
          </cell>
          <cell r="G196">
            <v>0</v>
          </cell>
          <cell r="H196">
            <v>0</v>
          </cell>
          <cell r="I196">
            <v>0</v>
          </cell>
          <cell r="J196">
            <v>446637500.09290951</v>
          </cell>
        </row>
        <row r="197">
          <cell r="A197">
            <v>180</v>
          </cell>
          <cell r="B197">
            <v>107749</v>
          </cell>
          <cell r="C197">
            <v>0</v>
          </cell>
          <cell r="D197">
            <v>76478916.648240402</v>
          </cell>
          <cell r="E197">
            <v>0</v>
          </cell>
          <cell r="F197">
            <v>0</v>
          </cell>
          <cell r="G197">
            <v>0</v>
          </cell>
          <cell r="H197">
            <v>0</v>
          </cell>
          <cell r="I197">
            <v>0</v>
          </cell>
          <cell r="J197">
            <v>446637500.09290951</v>
          </cell>
        </row>
        <row r="198">
          <cell r="A198">
            <v>181</v>
          </cell>
          <cell r="B198">
            <v>108114</v>
          </cell>
          <cell r="C198">
            <v>0</v>
          </cell>
          <cell r="D198">
            <v>76478916.648240402</v>
          </cell>
          <cell r="E198">
            <v>0</v>
          </cell>
          <cell r="F198">
            <v>0</v>
          </cell>
          <cell r="G198">
            <v>0</v>
          </cell>
          <cell r="H198">
            <v>0</v>
          </cell>
          <cell r="I198">
            <v>0</v>
          </cell>
          <cell r="J198">
            <v>446637500.09290951</v>
          </cell>
        </row>
        <row r="199">
          <cell r="A199">
            <v>182</v>
          </cell>
          <cell r="B199">
            <v>108480</v>
          </cell>
          <cell r="C199">
            <v>0</v>
          </cell>
          <cell r="D199">
            <v>76478916.648240402</v>
          </cell>
          <cell r="E199">
            <v>0</v>
          </cell>
          <cell r="F199">
            <v>0</v>
          </cell>
          <cell r="G199">
            <v>0</v>
          </cell>
          <cell r="H199">
            <v>0</v>
          </cell>
          <cell r="I199">
            <v>0</v>
          </cell>
          <cell r="J199">
            <v>446637500.09290951</v>
          </cell>
        </row>
        <row r="200">
          <cell r="A200">
            <v>183</v>
          </cell>
          <cell r="B200">
            <v>108845</v>
          </cell>
          <cell r="C200">
            <v>0</v>
          </cell>
          <cell r="D200">
            <v>76478916.648240402</v>
          </cell>
          <cell r="E200">
            <v>0</v>
          </cell>
          <cell r="F200">
            <v>0</v>
          </cell>
          <cell r="G200">
            <v>0</v>
          </cell>
          <cell r="H200">
            <v>0</v>
          </cell>
          <cell r="I200">
            <v>0</v>
          </cell>
          <cell r="J200">
            <v>446637500.09290951</v>
          </cell>
        </row>
        <row r="201">
          <cell r="A201">
            <v>184</v>
          </cell>
          <cell r="B201">
            <v>109210</v>
          </cell>
          <cell r="C201">
            <v>0</v>
          </cell>
          <cell r="D201">
            <v>76478916.648240402</v>
          </cell>
          <cell r="E201">
            <v>0</v>
          </cell>
          <cell r="F201">
            <v>0</v>
          </cell>
          <cell r="G201">
            <v>0</v>
          </cell>
          <cell r="H201">
            <v>0</v>
          </cell>
          <cell r="I201">
            <v>0</v>
          </cell>
          <cell r="J201">
            <v>446637500.09290951</v>
          </cell>
        </row>
        <row r="202">
          <cell r="A202">
            <v>185</v>
          </cell>
          <cell r="B202">
            <v>109575</v>
          </cell>
          <cell r="C202">
            <v>0</v>
          </cell>
          <cell r="D202">
            <v>76478916.648240402</v>
          </cell>
          <cell r="E202">
            <v>0</v>
          </cell>
          <cell r="F202">
            <v>0</v>
          </cell>
          <cell r="G202">
            <v>0</v>
          </cell>
          <cell r="H202">
            <v>0</v>
          </cell>
          <cell r="I202">
            <v>0</v>
          </cell>
          <cell r="J202">
            <v>446637500.09290951</v>
          </cell>
        </row>
        <row r="203">
          <cell r="A203">
            <v>186</v>
          </cell>
          <cell r="B203">
            <v>109940</v>
          </cell>
          <cell r="C203">
            <v>0</v>
          </cell>
          <cell r="D203">
            <v>76478916.648240402</v>
          </cell>
          <cell r="E203">
            <v>0</v>
          </cell>
          <cell r="F203">
            <v>0</v>
          </cell>
          <cell r="G203">
            <v>0</v>
          </cell>
          <cell r="H203">
            <v>0</v>
          </cell>
          <cell r="I203">
            <v>0</v>
          </cell>
          <cell r="J203">
            <v>446637500.09290951</v>
          </cell>
        </row>
        <row r="204">
          <cell r="A204">
            <v>187</v>
          </cell>
          <cell r="B204">
            <v>110305</v>
          </cell>
          <cell r="C204">
            <v>0</v>
          </cell>
          <cell r="D204">
            <v>76478916.648240402</v>
          </cell>
          <cell r="E204">
            <v>0</v>
          </cell>
          <cell r="F204">
            <v>0</v>
          </cell>
          <cell r="G204">
            <v>0</v>
          </cell>
          <cell r="H204">
            <v>0</v>
          </cell>
          <cell r="I204">
            <v>0</v>
          </cell>
          <cell r="J204">
            <v>446637500.09290951</v>
          </cell>
        </row>
        <row r="205">
          <cell r="A205">
            <v>188</v>
          </cell>
          <cell r="B205">
            <v>110670</v>
          </cell>
          <cell r="C205">
            <v>0</v>
          </cell>
          <cell r="D205">
            <v>76478916.648240402</v>
          </cell>
          <cell r="E205">
            <v>0</v>
          </cell>
          <cell r="F205">
            <v>0</v>
          </cell>
          <cell r="G205">
            <v>0</v>
          </cell>
          <cell r="H205">
            <v>0</v>
          </cell>
          <cell r="I205">
            <v>0</v>
          </cell>
          <cell r="J205">
            <v>446637500.09290951</v>
          </cell>
        </row>
        <row r="206">
          <cell r="A206">
            <v>189</v>
          </cell>
          <cell r="B206">
            <v>111035</v>
          </cell>
          <cell r="C206">
            <v>0</v>
          </cell>
          <cell r="D206">
            <v>76478916.648240402</v>
          </cell>
          <cell r="E206">
            <v>0</v>
          </cell>
          <cell r="F206">
            <v>0</v>
          </cell>
          <cell r="G206">
            <v>0</v>
          </cell>
          <cell r="H206">
            <v>0</v>
          </cell>
          <cell r="I206">
            <v>0</v>
          </cell>
          <cell r="J206">
            <v>446637500.09290951</v>
          </cell>
        </row>
        <row r="207">
          <cell r="A207">
            <v>190</v>
          </cell>
          <cell r="B207">
            <v>111401</v>
          </cell>
          <cell r="C207">
            <v>0</v>
          </cell>
          <cell r="D207">
            <v>76478916.648240402</v>
          </cell>
          <cell r="E207">
            <v>0</v>
          </cell>
          <cell r="F207">
            <v>0</v>
          </cell>
          <cell r="G207">
            <v>0</v>
          </cell>
          <cell r="H207">
            <v>0</v>
          </cell>
          <cell r="I207">
            <v>0</v>
          </cell>
          <cell r="J207">
            <v>446637500.09290951</v>
          </cell>
        </row>
        <row r="208">
          <cell r="A208">
            <v>191</v>
          </cell>
          <cell r="B208">
            <v>111766</v>
          </cell>
          <cell r="C208">
            <v>0</v>
          </cell>
          <cell r="D208">
            <v>76478916.648240402</v>
          </cell>
          <cell r="E208">
            <v>0</v>
          </cell>
          <cell r="F208">
            <v>0</v>
          </cell>
          <cell r="G208">
            <v>0</v>
          </cell>
          <cell r="H208">
            <v>0</v>
          </cell>
          <cell r="I208">
            <v>0</v>
          </cell>
          <cell r="J208">
            <v>446637500.09290951</v>
          </cell>
        </row>
        <row r="209">
          <cell r="A209">
            <v>192</v>
          </cell>
          <cell r="B209">
            <v>112131</v>
          </cell>
          <cell r="C209">
            <v>0</v>
          </cell>
          <cell r="D209">
            <v>76478916.648240402</v>
          </cell>
          <cell r="E209">
            <v>0</v>
          </cell>
          <cell r="F209">
            <v>0</v>
          </cell>
          <cell r="G209">
            <v>0</v>
          </cell>
          <cell r="H209">
            <v>0</v>
          </cell>
          <cell r="I209">
            <v>0</v>
          </cell>
          <cell r="J209">
            <v>446637500.09290951</v>
          </cell>
        </row>
        <row r="210">
          <cell r="A210">
            <v>193</v>
          </cell>
          <cell r="B210">
            <v>112496</v>
          </cell>
          <cell r="C210">
            <v>0</v>
          </cell>
          <cell r="D210">
            <v>76478916.648240402</v>
          </cell>
          <cell r="E210">
            <v>0</v>
          </cell>
          <cell r="F210">
            <v>0</v>
          </cell>
          <cell r="G210">
            <v>0</v>
          </cell>
          <cell r="H210">
            <v>0</v>
          </cell>
          <cell r="I210">
            <v>0</v>
          </cell>
          <cell r="J210">
            <v>446637500.09290951</v>
          </cell>
        </row>
        <row r="211">
          <cell r="A211">
            <v>194</v>
          </cell>
          <cell r="B211">
            <v>112862</v>
          </cell>
          <cell r="C211">
            <v>0</v>
          </cell>
          <cell r="D211">
            <v>76478916.648240402</v>
          </cell>
          <cell r="E211">
            <v>0</v>
          </cell>
          <cell r="F211">
            <v>0</v>
          </cell>
          <cell r="G211">
            <v>0</v>
          </cell>
          <cell r="H211">
            <v>0</v>
          </cell>
          <cell r="I211">
            <v>0</v>
          </cell>
          <cell r="J211">
            <v>446637500.09290951</v>
          </cell>
        </row>
        <row r="212">
          <cell r="A212">
            <v>195</v>
          </cell>
          <cell r="B212">
            <v>113227</v>
          </cell>
          <cell r="C212">
            <v>0</v>
          </cell>
          <cell r="D212">
            <v>76478916.648240402</v>
          </cell>
          <cell r="E212">
            <v>0</v>
          </cell>
          <cell r="F212">
            <v>0</v>
          </cell>
          <cell r="G212">
            <v>0</v>
          </cell>
          <cell r="H212">
            <v>0</v>
          </cell>
          <cell r="I212">
            <v>0</v>
          </cell>
          <cell r="J212">
            <v>446637500.09290951</v>
          </cell>
        </row>
        <row r="213">
          <cell r="A213">
            <v>196</v>
          </cell>
          <cell r="B213">
            <v>113592</v>
          </cell>
          <cell r="C213">
            <v>0</v>
          </cell>
          <cell r="D213">
            <v>76478916.648240402</v>
          </cell>
          <cell r="E213">
            <v>0</v>
          </cell>
          <cell r="F213">
            <v>0</v>
          </cell>
          <cell r="G213">
            <v>0</v>
          </cell>
          <cell r="H213">
            <v>0</v>
          </cell>
          <cell r="I213">
            <v>0</v>
          </cell>
          <cell r="J213">
            <v>446637500.09290951</v>
          </cell>
        </row>
        <row r="214">
          <cell r="A214">
            <v>197</v>
          </cell>
          <cell r="B214">
            <v>113957</v>
          </cell>
          <cell r="C214">
            <v>0</v>
          </cell>
          <cell r="D214">
            <v>76478916.648240402</v>
          </cell>
          <cell r="E214">
            <v>0</v>
          </cell>
          <cell r="F214">
            <v>0</v>
          </cell>
          <cell r="G214">
            <v>0</v>
          </cell>
          <cell r="H214">
            <v>0</v>
          </cell>
          <cell r="I214">
            <v>0</v>
          </cell>
          <cell r="J214">
            <v>446637500.09290951</v>
          </cell>
        </row>
        <row r="215">
          <cell r="A215">
            <v>198</v>
          </cell>
          <cell r="B215">
            <v>114323</v>
          </cell>
          <cell r="C215">
            <v>0</v>
          </cell>
          <cell r="D215">
            <v>76478916.648240402</v>
          </cell>
          <cell r="E215">
            <v>0</v>
          </cell>
          <cell r="F215">
            <v>0</v>
          </cell>
          <cell r="G215">
            <v>0</v>
          </cell>
          <cell r="H215">
            <v>0</v>
          </cell>
          <cell r="I215">
            <v>0</v>
          </cell>
          <cell r="J215">
            <v>446637500.09290951</v>
          </cell>
        </row>
        <row r="216">
          <cell r="A216">
            <v>199</v>
          </cell>
          <cell r="B216">
            <v>114688</v>
          </cell>
          <cell r="C216">
            <v>0</v>
          </cell>
          <cell r="D216">
            <v>76478916.648240402</v>
          </cell>
          <cell r="E216">
            <v>0</v>
          </cell>
          <cell r="F216">
            <v>0</v>
          </cell>
          <cell r="G216">
            <v>0</v>
          </cell>
          <cell r="H216">
            <v>0</v>
          </cell>
          <cell r="I216">
            <v>0</v>
          </cell>
          <cell r="J216">
            <v>446637500.09290951</v>
          </cell>
        </row>
        <row r="217">
          <cell r="A217">
            <v>200</v>
          </cell>
          <cell r="B217">
            <v>115053</v>
          </cell>
          <cell r="C217">
            <v>0</v>
          </cell>
          <cell r="D217">
            <v>76478916.648240402</v>
          </cell>
          <cell r="E217">
            <v>0</v>
          </cell>
          <cell r="F217">
            <v>0</v>
          </cell>
          <cell r="G217">
            <v>0</v>
          </cell>
          <cell r="H217">
            <v>0</v>
          </cell>
          <cell r="I217">
            <v>0</v>
          </cell>
          <cell r="J217">
            <v>446637500.09290951</v>
          </cell>
        </row>
        <row r="218">
          <cell r="A218">
            <v>201</v>
          </cell>
          <cell r="B218">
            <v>115418</v>
          </cell>
          <cell r="C218">
            <v>0</v>
          </cell>
          <cell r="D218">
            <v>76478916.648240402</v>
          </cell>
          <cell r="E218">
            <v>0</v>
          </cell>
          <cell r="F218">
            <v>0</v>
          </cell>
          <cell r="G218">
            <v>0</v>
          </cell>
          <cell r="H218">
            <v>0</v>
          </cell>
          <cell r="I218">
            <v>0</v>
          </cell>
          <cell r="J218">
            <v>446637500.09290951</v>
          </cell>
        </row>
        <row r="219">
          <cell r="A219">
            <v>202</v>
          </cell>
          <cell r="B219">
            <v>115784</v>
          </cell>
          <cell r="C219">
            <v>0</v>
          </cell>
          <cell r="D219">
            <v>76478916.648240402</v>
          </cell>
          <cell r="E219">
            <v>0</v>
          </cell>
          <cell r="F219">
            <v>0</v>
          </cell>
          <cell r="G219">
            <v>0</v>
          </cell>
          <cell r="H219">
            <v>0</v>
          </cell>
          <cell r="I219">
            <v>0</v>
          </cell>
          <cell r="J219">
            <v>446637500.09290951</v>
          </cell>
        </row>
        <row r="220">
          <cell r="A220">
            <v>203</v>
          </cell>
          <cell r="B220">
            <v>116149</v>
          </cell>
          <cell r="C220">
            <v>0</v>
          </cell>
          <cell r="D220">
            <v>76478916.648240402</v>
          </cell>
          <cell r="E220">
            <v>0</v>
          </cell>
          <cell r="F220">
            <v>0</v>
          </cell>
          <cell r="G220">
            <v>0</v>
          </cell>
          <cell r="H220">
            <v>0</v>
          </cell>
          <cell r="I220">
            <v>0</v>
          </cell>
          <cell r="J220">
            <v>446637500.09290951</v>
          </cell>
        </row>
        <row r="221">
          <cell r="A221">
            <v>204</v>
          </cell>
          <cell r="B221">
            <v>116514</v>
          </cell>
          <cell r="C221">
            <v>0</v>
          </cell>
          <cell r="D221">
            <v>76478916.648240402</v>
          </cell>
          <cell r="E221">
            <v>0</v>
          </cell>
          <cell r="F221">
            <v>0</v>
          </cell>
          <cell r="G221">
            <v>0</v>
          </cell>
          <cell r="H221">
            <v>0</v>
          </cell>
          <cell r="I221">
            <v>0</v>
          </cell>
          <cell r="J221">
            <v>446637500.09290951</v>
          </cell>
        </row>
        <row r="222">
          <cell r="A222">
            <v>205</v>
          </cell>
          <cell r="B222">
            <v>116879</v>
          </cell>
          <cell r="C222">
            <v>0</v>
          </cell>
          <cell r="D222">
            <v>76478916.648240402</v>
          </cell>
          <cell r="E222">
            <v>0</v>
          </cell>
          <cell r="F222">
            <v>0</v>
          </cell>
          <cell r="G222">
            <v>0</v>
          </cell>
          <cell r="H222">
            <v>0</v>
          </cell>
          <cell r="I222">
            <v>0</v>
          </cell>
          <cell r="J222">
            <v>446637500.09290951</v>
          </cell>
        </row>
        <row r="223">
          <cell r="A223">
            <v>206</v>
          </cell>
          <cell r="B223">
            <v>117245</v>
          </cell>
          <cell r="C223">
            <v>0</v>
          </cell>
          <cell r="D223">
            <v>76478916.648240402</v>
          </cell>
          <cell r="E223">
            <v>0</v>
          </cell>
          <cell r="F223">
            <v>0</v>
          </cell>
          <cell r="G223">
            <v>0</v>
          </cell>
          <cell r="H223">
            <v>0</v>
          </cell>
          <cell r="I223">
            <v>0</v>
          </cell>
          <cell r="J223">
            <v>446637500.09290951</v>
          </cell>
        </row>
        <row r="224">
          <cell r="A224">
            <v>207</v>
          </cell>
          <cell r="B224">
            <v>117610</v>
          </cell>
          <cell r="C224">
            <v>0</v>
          </cell>
          <cell r="D224">
            <v>76478916.648240402</v>
          </cell>
          <cell r="E224">
            <v>0</v>
          </cell>
          <cell r="F224">
            <v>0</v>
          </cell>
          <cell r="G224">
            <v>0</v>
          </cell>
          <cell r="H224">
            <v>0</v>
          </cell>
          <cell r="I224">
            <v>0</v>
          </cell>
          <cell r="J224">
            <v>446637500.09290951</v>
          </cell>
        </row>
        <row r="225">
          <cell r="A225">
            <v>208</v>
          </cell>
          <cell r="B225">
            <v>117975</v>
          </cell>
          <cell r="C225">
            <v>0</v>
          </cell>
          <cell r="D225">
            <v>76478916.648240402</v>
          </cell>
          <cell r="E225">
            <v>0</v>
          </cell>
          <cell r="F225">
            <v>0</v>
          </cell>
          <cell r="G225">
            <v>0</v>
          </cell>
          <cell r="H225">
            <v>0</v>
          </cell>
          <cell r="I225">
            <v>0</v>
          </cell>
          <cell r="J225">
            <v>446637500.09290951</v>
          </cell>
        </row>
        <row r="226">
          <cell r="A226">
            <v>209</v>
          </cell>
          <cell r="B226">
            <v>118340</v>
          </cell>
          <cell r="C226">
            <v>0</v>
          </cell>
          <cell r="D226">
            <v>76478916.648240402</v>
          </cell>
          <cell r="E226">
            <v>0</v>
          </cell>
          <cell r="F226">
            <v>0</v>
          </cell>
          <cell r="G226">
            <v>0</v>
          </cell>
          <cell r="H226">
            <v>0</v>
          </cell>
          <cell r="I226">
            <v>0</v>
          </cell>
          <cell r="J226">
            <v>446637500.09290951</v>
          </cell>
        </row>
        <row r="227">
          <cell r="A227">
            <v>210</v>
          </cell>
          <cell r="B227">
            <v>118706</v>
          </cell>
          <cell r="C227">
            <v>0</v>
          </cell>
          <cell r="D227">
            <v>76478916.648240402</v>
          </cell>
          <cell r="E227">
            <v>0</v>
          </cell>
          <cell r="F227">
            <v>0</v>
          </cell>
          <cell r="G227">
            <v>0</v>
          </cell>
          <cell r="H227">
            <v>0</v>
          </cell>
          <cell r="I227">
            <v>0</v>
          </cell>
          <cell r="J227">
            <v>446637500.09290951</v>
          </cell>
        </row>
        <row r="228">
          <cell r="A228">
            <v>211</v>
          </cell>
          <cell r="B228">
            <v>119071</v>
          </cell>
          <cell r="C228">
            <v>0</v>
          </cell>
          <cell r="D228">
            <v>76478916.648240402</v>
          </cell>
          <cell r="E228">
            <v>0</v>
          </cell>
          <cell r="F228">
            <v>0</v>
          </cell>
          <cell r="G228">
            <v>0</v>
          </cell>
          <cell r="H228">
            <v>0</v>
          </cell>
          <cell r="I228">
            <v>0</v>
          </cell>
          <cell r="J228">
            <v>446637500.09290951</v>
          </cell>
        </row>
        <row r="229">
          <cell r="A229">
            <v>212</v>
          </cell>
          <cell r="B229">
            <v>119436</v>
          </cell>
          <cell r="C229">
            <v>0</v>
          </cell>
          <cell r="D229">
            <v>76478916.648240402</v>
          </cell>
          <cell r="E229">
            <v>0</v>
          </cell>
          <cell r="F229">
            <v>0</v>
          </cell>
          <cell r="G229">
            <v>0</v>
          </cell>
          <cell r="H229">
            <v>0</v>
          </cell>
          <cell r="I229">
            <v>0</v>
          </cell>
          <cell r="J229">
            <v>446637500.09290951</v>
          </cell>
        </row>
        <row r="230">
          <cell r="A230">
            <v>213</v>
          </cell>
          <cell r="B230">
            <v>119801</v>
          </cell>
          <cell r="C230">
            <v>0</v>
          </cell>
          <cell r="D230">
            <v>76478916.648240402</v>
          </cell>
          <cell r="E230">
            <v>0</v>
          </cell>
          <cell r="F230">
            <v>0</v>
          </cell>
          <cell r="G230">
            <v>0</v>
          </cell>
          <cell r="H230">
            <v>0</v>
          </cell>
          <cell r="I230">
            <v>0</v>
          </cell>
          <cell r="J230">
            <v>446637500.09290951</v>
          </cell>
        </row>
        <row r="231">
          <cell r="A231">
            <v>214</v>
          </cell>
          <cell r="B231">
            <v>120167</v>
          </cell>
          <cell r="C231">
            <v>0</v>
          </cell>
          <cell r="D231">
            <v>76478916.648240402</v>
          </cell>
          <cell r="E231">
            <v>0</v>
          </cell>
          <cell r="F231">
            <v>0</v>
          </cell>
          <cell r="G231">
            <v>0</v>
          </cell>
          <cell r="H231">
            <v>0</v>
          </cell>
          <cell r="I231">
            <v>0</v>
          </cell>
          <cell r="J231">
            <v>446637500.09290951</v>
          </cell>
        </row>
        <row r="232">
          <cell r="A232">
            <v>215</v>
          </cell>
          <cell r="B232">
            <v>120532</v>
          </cell>
          <cell r="C232">
            <v>0</v>
          </cell>
          <cell r="D232">
            <v>76478916.648240402</v>
          </cell>
          <cell r="E232">
            <v>0</v>
          </cell>
          <cell r="F232">
            <v>0</v>
          </cell>
          <cell r="G232">
            <v>0</v>
          </cell>
          <cell r="H232">
            <v>0</v>
          </cell>
          <cell r="I232">
            <v>0</v>
          </cell>
          <cell r="J232">
            <v>446637500.09290951</v>
          </cell>
        </row>
        <row r="233">
          <cell r="A233">
            <v>216</v>
          </cell>
          <cell r="B233">
            <v>120897</v>
          </cell>
          <cell r="C233">
            <v>0</v>
          </cell>
          <cell r="D233">
            <v>76478916.648240402</v>
          </cell>
          <cell r="E233">
            <v>0</v>
          </cell>
          <cell r="F233">
            <v>0</v>
          </cell>
          <cell r="G233">
            <v>0</v>
          </cell>
          <cell r="H233">
            <v>0</v>
          </cell>
          <cell r="I233">
            <v>0</v>
          </cell>
          <cell r="J233">
            <v>446637500.09290951</v>
          </cell>
        </row>
        <row r="234">
          <cell r="A234">
            <v>217</v>
          </cell>
          <cell r="B234">
            <v>121262</v>
          </cell>
          <cell r="C234">
            <v>0</v>
          </cell>
          <cell r="D234">
            <v>76478916.648240402</v>
          </cell>
          <cell r="E234">
            <v>0</v>
          </cell>
          <cell r="F234">
            <v>0</v>
          </cell>
          <cell r="G234">
            <v>0</v>
          </cell>
          <cell r="H234">
            <v>0</v>
          </cell>
          <cell r="I234">
            <v>0</v>
          </cell>
          <cell r="J234">
            <v>446637500.09290951</v>
          </cell>
        </row>
        <row r="235">
          <cell r="A235">
            <v>218</v>
          </cell>
          <cell r="B235">
            <v>121628</v>
          </cell>
          <cell r="C235">
            <v>0</v>
          </cell>
          <cell r="D235">
            <v>76478916.648240402</v>
          </cell>
          <cell r="E235">
            <v>0</v>
          </cell>
          <cell r="F235">
            <v>0</v>
          </cell>
          <cell r="G235">
            <v>0</v>
          </cell>
          <cell r="H235">
            <v>0</v>
          </cell>
          <cell r="I235">
            <v>0</v>
          </cell>
          <cell r="J235">
            <v>446637500.09290951</v>
          </cell>
        </row>
        <row r="236">
          <cell r="A236">
            <v>219</v>
          </cell>
          <cell r="B236">
            <v>121993</v>
          </cell>
          <cell r="C236">
            <v>0</v>
          </cell>
          <cell r="D236">
            <v>76478916.648240402</v>
          </cell>
          <cell r="E236">
            <v>0</v>
          </cell>
          <cell r="F236">
            <v>0</v>
          </cell>
          <cell r="G236">
            <v>0</v>
          </cell>
          <cell r="H236">
            <v>0</v>
          </cell>
          <cell r="I236">
            <v>0</v>
          </cell>
          <cell r="J236">
            <v>446637500.09290951</v>
          </cell>
        </row>
        <row r="237">
          <cell r="A237">
            <v>220</v>
          </cell>
          <cell r="B237">
            <v>122358</v>
          </cell>
          <cell r="C237">
            <v>0</v>
          </cell>
          <cell r="D237">
            <v>76478916.648240402</v>
          </cell>
          <cell r="E237">
            <v>0</v>
          </cell>
          <cell r="F237">
            <v>0</v>
          </cell>
          <cell r="G237">
            <v>0</v>
          </cell>
          <cell r="H237">
            <v>0</v>
          </cell>
          <cell r="I237">
            <v>0</v>
          </cell>
          <cell r="J237">
            <v>446637500.09290951</v>
          </cell>
        </row>
        <row r="238">
          <cell r="A238">
            <v>221</v>
          </cell>
          <cell r="B238">
            <v>122723</v>
          </cell>
          <cell r="C238">
            <v>0</v>
          </cell>
          <cell r="D238">
            <v>76478916.648240402</v>
          </cell>
          <cell r="E238">
            <v>0</v>
          </cell>
          <cell r="F238">
            <v>0</v>
          </cell>
          <cell r="G238">
            <v>0</v>
          </cell>
          <cell r="H238">
            <v>0</v>
          </cell>
          <cell r="I238">
            <v>0</v>
          </cell>
          <cell r="J238">
            <v>446637500.09290951</v>
          </cell>
        </row>
        <row r="239">
          <cell r="A239">
            <v>222</v>
          </cell>
          <cell r="B239">
            <v>123089</v>
          </cell>
          <cell r="C239">
            <v>0</v>
          </cell>
          <cell r="D239">
            <v>76478916.648240402</v>
          </cell>
          <cell r="E239">
            <v>0</v>
          </cell>
          <cell r="F239">
            <v>0</v>
          </cell>
          <cell r="G239">
            <v>0</v>
          </cell>
          <cell r="H239">
            <v>0</v>
          </cell>
          <cell r="I239">
            <v>0</v>
          </cell>
          <cell r="J239">
            <v>446637500.09290951</v>
          </cell>
        </row>
        <row r="240">
          <cell r="A240">
            <v>223</v>
          </cell>
          <cell r="B240">
            <v>123454</v>
          </cell>
          <cell r="C240">
            <v>0</v>
          </cell>
          <cell r="D240">
            <v>76478916.648240402</v>
          </cell>
          <cell r="E240">
            <v>0</v>
          </cell>
          <cell r="F240">
            <v>0</v>
          </cell>
          <cell r="G240">
            <v>0</v>
          </cell>
          <cell r="H240">
            <v>0</v>
          </cell>
          <cell r="I240">
            <v>0</v>
          </cell>
          <cell r="J240">
            <v>446637500.09290951</v>
          </cell>
        </row>
        <row r="241">
          <cell r="A241">
            <v>224</v>
          </cell>
          <cell r="B241">
            <v>123819</v>
          </cell>
          <cell r="C241">
            <v>0</v>
          </cell>
          <cell r="D241">
            <v>76478916.648240402</v>
          </cell>
          <cell r="E241">
            <v>0</v>
          </cell>
          <cell r="F241">
            <v>0</v>
          </cell>
          <cell r="G241">
            <v>0</v>
          </cell>
          <cell r="H241">
            <v>0</v>
          </cell>
          <cell r="I241">
            <v>0</v>
          </cell>
          <cell r="J241">
            <v>446637500.09290951</v>
          </cell>
        </row>
        <row r="242">
          <cell r="A242">
            <v>225</v>
          </cell>
          <cell r="B242">
            <v>124184</v>
          </cell>
          <cell r="C242">
            <v>0</v>
          </cell>
          <cell r="D242">
            <v>76478916.648240402</v>
          </cell>
          <cell r="E242">
            <v>0</v>
          </cell>
          <cell r="F242">
            <v>0</v>
          </cell>
          <cell r="G242">
            <v>0</v>
          </cell>
          <cell r="H242">
            <v>0</v>
          </cell>
          <cell r="I242">
            <v>0</v>
          </cell>
          <cell r="J242">
            <v>446637500.09290951</v>
          </cell>
        </row>
        <row r="243">
          <cell r="A243">
            <v>226</v>
          </cell>
          <cell r="B243">
            <v>124550</v>
          </cell>
          <cell r="C243">
            <v>0</v>
          </cell>
          <cell r="D243">
            <v>76478916.648240402</v>
          </cell>
          <cell r="E243">
            <v>0</v>
          </cell>
          <cell r="F243">
            <v>0</v>
          </cell>
          <cell r="G243">
            <v>0</v>
          </cell>
          <cell r="H243">
            <v>0</v>
          </cell>
          <cell r="I243">
            <v>0</v>
          </cell>
          <cell r="J243">
            <v>446637500.09290951</v>
          </cell>
        </row>
        <row r="244">
          <cell r="A244">
            <v>227</v>
          </cell>
          <cell r="B244">
            <v>124915</v>
          </cell>
          <cell r="C244">
            <v>0</v>
          </cell>
          <cell r="D244">
            <v>76478916.648240402</v>
          </cell>
          <cell r="E244">
            <v>0</v>
          </cell>
          <cell r="F244">
            <v>0</v>
          </cell>
          <cell r="G244">
            <v>0</v>
          </cell>
          <cell r="H244">
            <v>0</v>
          </cell>
          <cell r="I244">
            <v>0</v>
          </cell>
          <cell r="J244">
            <v>446637500.09290951</v>
          </cell>
        </row>
        <row r="245">
          <cell r="A245">
            <v>228</v>
          </cell>
          <cell r="B245">
            <v>125280</v>
          </cell>
          <cell r="C245">
            <v>0</v>
          </cell>
          <cell r="D245">
            <v>76478916.648240402</v>
          </cell>
          <cell r="E245">
            <v>0</v>
          </cell>
          <cell r="F245">
            <v>0</v>
          </cell>
          <cell r="G245">
            <v>0</v>
          </cell>
          <cell r="H245">
            <v>0</v>
          </cell>
          <cell r="I245">
            <v>0</v>
          </cell>
          <cell r="J245">
            <v>446637500.09290951</v>
          </cell>
        </row>
        <row r="246">
          <cell r="A246">
            <v>229</v>
          </cell>
          <cell r="B246">
            <v>125645</v>
          </cell>
          <cell r="C246">
            <v>0</v>
          </cell>
          <cell r="D246">
            <v>76478916.648240402</v>
          </cell>
          <cell r="E246">
            <v>0</v>
          </cell>
          <cell r="F246">
            <v>0</v>
          </cell>
          <cell r="G246">
            <v>0</v>
          </cell>
          <cell r="H246">
            <v>0</v>
          </cell>
          <cell r="I246">
            <v>0</v>
          </cell>
          <cell r="J246">
            <v>446637500.09290951</v>
          </cell>
        </row>
        <row r="247">
          <cell r="A247">
            <v>230</v>
          </cell>
          <cell r="B247">
            <v>126011</v>
          </cell>
          <cell r="C247">
            <v>0</v>
          </cell>
          <cell r="D247">
            <v>76478916.648240402</v>
          </cell>
          <cell r="E247">
            <v>0</v>
          </cell>
          <cell r="F247">
            <v>0</v>
          </cell>
          <cell r="G247">
            <v>0</v>
          </cell>
          <cell r="H247">
            <v>0</v>
          </cell>
          <cell r="I247">
            <v>0</v>
          </cell>
          <cell r="J247">
            <v>446637500.09290951</v>
          </cell>
        </row>
        <row r="248">
          <cell r="A248">
            <v>231</v>
          </cell>
          <cell r="B248">
            <v>126376</v>
          </cell>
          <cell r="C248">
            <v>0</v>
          </cell>
          <cell r="D248">
            <v>76478916.648240402</v>
          </cell>
          <cell r="E248">
            <v>0</v>
          </cell>
          <cell r="F248">
            <v>0</v>
          </cell>
          <cell r="G248">
            <v>0</v>
          </cell>
          <cell r="H248">
            <v>0</v>
          </cell>
          <cell r="I248">
            <v>0</v>
          </cell>
          <cell r="J248">
            <v>446637500.09290951</v>
          </cell>
        </row>
        <row r="249">
          <cell r="A249">
            <v>232</v>
          </cell>
          <cell r="B249">
            <v>126741</v>
          </cell>
          <cell r="C249">
            <v>0</v>
          </cell>
          <cell r="D249">
            <v>76478916.648240402</v>
          </cell>
          <cell r="E249">
            <v>0</v>
          </cell>
          <cell r="F249">
            <v>0</v>
          </cell>
          <cell r="G249">
            <v>0</v>
          </cell>
          <cell r="H249">
            <v>0</v>
          </cell>
          <cell r="I249">
            <v>0</v>
          </cell>
          <cell r="J249">
            <v>446637500.09290951</v>
          </cell>
        </row>
        <row r="250">
          <cell r="A250">
            <v>233</v>
          </cell>
          <cell r="B250">
            <v>127106</v>
          </cell>
          <cell r="C250">
            <v>0</v>
          </cell>
          <cell r="D250">
            <v>76478916.648240402</v>
          </cell>
          <cell r="E250">
            <v>0</v>
          </cell>
          <cell r="F250">
            <v>0</v>
          </cell>
          <cell r="G250">
            <v>0</v>
          </cell>
          <cell r="H250">
            <v>0</v>
          </cell>
          <cell r="I250">
            <v>0</v>
          </cell>
          <cell r="J250">
            <v>446637500.09290951</v>
          </cell>
        </row>
        <row r="251">
          <cell r="A251">
            <v>234</v>
          </cell>
          <cell r="B251">
            <v>127472</v>
          </cell>
          <cell r="C251">
            <v>0</v>
          </cell>
          <cell r="D251">
            <v>76478916.648240402</v>
          </cell>
          <cell r="E251">
            <v>0</v>
          </cell>
          <cell r="F251">
            <v>0</v>
          </cell>
          <cell r="G251">
            <v>0</v>
          </cell>
          <cell r="H251">
            <v>0</v>
          </cell>
          <cell r="I251">
            <v>0</v>
          </cell>
          <cell r="J251">
            <v>446637500.09290951</v>
          </cell>
        </row>
        <row r="252">
          <cell r="A252">
            <v>235</v>
          </cell>
          <cell r="B252">
            <v>127837</v>
          </cell>
          <cell r="C252">
            <v>0</v>
          </cell>
          <cell r="D252">
            <v>76478916.648240402</v>
          </cell>
          <cell r="E252">
            <v>0</v>
          </cell>
          <cell r="F252">
            <v>0</v>
          </cell>
          <cell r="G252">
            <v>0</v>
          </cell>
          <cell r="H252">
            <v>0</v>
          </cell>
          <cell r="I252">
            <v>0</v>
          </cell>
          <cell r="J252">
            <v>446637500.09290951</v>
          </cell>
        </row>
        <row r="253">
          <cell r="A253">
            <v>236</v>
          </cell>
          <cell r="B253">
            <v>128202</v>
          </cell>
          <cell r="C253">
            <v>0</v>
          </cell>
          <cell r="D253">
            <v>76478916.648240402</v>
          </cell>
          <cell r="E253">
            <v>0</v>
          </cell>
          <cell r="F253">
            <v>0</v>
          </cell>
          <cell r="G253">
            <v>0</v>
          </cell>
          <cell r="H253">
            <v>0</v>
          </cell>
          <cell r="I253">
            <v>0</v>
          </cell>
          <cell r="J253">
            <v>446637500.09290951</v>
          </cell>
        </row>
        <row r="254">
          <cell r="A254">
            <v>237</v>
          </cell>
          <cell r="B254">
            <v>128567</v>
          </cell>
          <cell r="C254">
            <v>0</v>
          </cell>
          <cell r="D254">
            <v>76478916.648240402</v>
          </cell>
          <cell r="E254">
            <v>0</v>
          </cell>
          <cell r="F254">
            <v>0</v>
          </cell>
          <cell r="G254">
            <v>0</v>
          </cell>
          <cell r="H254">
            <v>0</v>
          </cell>
          <cell r="I254">
            <v>0</v>
          </cell>
          <cell r="J254">
            <v>446637500.09290951</v>
          </cell>
        </row>
        <row r="255">
          <cell r="A255">
            <v>238</v>
          </cell>
          <cell r="B255">
            <v>128933</v>
          </cell>
          <cell r="C255">
            <v>0</v>
          </cell>
          <cell r="D255">
            <v>76478916.648240402</v>
          </cell>
          <cell r="E255">
            <v>0</v>
          </cell>
          <cell r="F255">
            <v>0</v>
          </cell>
          <cell r="G255">
            <v>0</v>
          </cell>
          <cell r="H255">
            <v>0</v>
          </cell>
          <cell r="I255">
            <v>0</v>
          </cell>
          <cell r="J255">
            <v>446637500.09290951</v>
          </cell>
        </row>
        <row r="256">
          <cell r="A256">
            <v>239</v>
          </cell>
          <cell r="B256">
            <v>129298</v>
          </cell>
          <cell r="C256">
            <v>0</v>
          </cell>
          <cell r="D256">
            <v>76478916.648240402</v>
          </cell>
          <cell r="E256">
            <v>0</v>
          </cell>
          <cell r="F256">
            <v>0</v>
          </cell>
          <cell r="G256">
            <v>0</v>
          </cell>
          <cell r="H256">
            <v>0</v>
          </cell>
          <cell r="I256">
            <v>0</v>
          </cell>
          <cell r="J256">
            <v>446637500.09290951</v>
          </cell>
        </row>
        <row r="257">
          <cell r="A257">
            <v>240</v>
          </cell>
          <cell r="B257">
            <v>129663</v>
          </cell>
          <cell r="C257">
            <v>0</v>
          </cell>
          <cell r="D257">
            <v>76478916.648240402</v>
          </cell>
          <cell r="E257">
            <v>0</v>
          </cell>
          <cell r="F257">
            <v>0</v>
          </cell>
          <cell r="G257">
            <v>0</v>
          </cell>
          <cell r="H257">
            <v>0</v>
          </cell>
          <cell r="I257">
            <v>0</v>
          </cell>
          <cell r="J257">
            <v>446637500.09290951</v>
          </cell>
        </row>
        <row r="258">
          <cell r="A258">
            <v>241</v>
          </cell>
          <cell r="B258">
            <v>130028</v>
          </cell>
          <cell r="C258">
            <v>0</v>
          </cell>
          <cell r="D258">
            <v>76478916.648240402</v>
          </cell>
          <cell r="E258">
            <v>0</v>
          </cell>
          <cell r="F258">
            <v>0</v>
          </cell>
          <cell r="G258">
            <v>0</v>
          </cell>
          <cell r="H258">
            <v>0</v>
          </cell>
          <cell r="I258">
            <v>0</v>
          </cell>
          <cell r="J258">
            <v>446637500.09290951</v>
          </cell>
        </row>
        <row r="259">
          <cell r="A259">
            <v>242</v>
          </cell>
          <cell r="B259">
            <v>130394</v>
          </cell>
          <cell r="C259">
            <v>0</v>
          </cell>
          <cell r="D259">
            <v>76478916.648240402</v>
          </cell>
          <cell r="E259">
            <v>0</v>
          </cell>
          <cell r="F259">
            <v>0</v>
          </cell>
          <cell r="G259">
            <v>0</v>
          </cell>
          <cell r="H259">
            <v>0</v>
          </cell>
          <cell r="I259">
            <v>0</v>
          </cell>
          <cell r="J259">
            <v>446637500.09290951</v>
          </cell>
        </row>
        <row r="260">
          <cell r="A260">
            <v>243</v>
          </cell>
          <cell r="B260">
            <v>130759</v>
          </cell>
          <cell r="C260">
            <v>0</v>
          </cell>
          <cell r="D260">
            <v>76478916.648240402</v>
          </cell>
          <cell r="E260">
            <v>0</v>
          </cell>
          <cell r="F260">
            <v>0</v>
          </cell>
          <cell r="G260">
            <v>0</v>
          </cell>
          <cell r="H260">
            <v>0</v>
          </cell>
          <cell r="I260">
            <v>0</v>
          </cell>
          <cell r="J260">
            <v>446637500.09290951</v>
          </cell>
        </row>
        <row r="261">
          <cell r="A261">
            <v>244</v>
          </cell>
          <cell r="B261">
            <v>131124</v>
          </cell>
          <cell r="C261">
            <v>0</v>
          </cell>
          <cell r="D261">
            <v>76478916.648240402</v>
          </cell>
          <cell r="E261">
            <v>0</v>
          </cell>
          <cell r="F261">
            <v>0</v>
          </cell>
          <cell r="G261">
            <v>0</v>
          </cell>
          <cell r="H261">
            <v>0</v>
          </cell>
          <cell r="I261">
            <v>0</v>
          </cell>
          <cell r="J261">
            <v>446637500.09290951</v>
          </cell>
        </row>
        <row r="262">
          <cell r="A262">
            <v>245</v>
          </cell>
          <cell r="B262">
            <v>131489</v>
          </cell>
          <cell r="C262">
            <v>0</v>
          </cell>
          <cell r="D262">
            <v>76478916.648240402</v>
          </cell>
          <cell r="E262">
            <v>0</v>
          </cell>
          <cell r="F262">
            <v>0</v>
          </cell>
          <cell r="G262">
            <v>0</v>
          </cell>
          <cell r="H262">
            <v>0</v>
          </cell>
          <cell r="I262">
            <v>0</v>
          </cell>
          <cell r="J262">
            <v>446637500.09290951</v>
          </cell>
        </row>
        <row r="263">
          <cell r="A263">
            <v>246</v>
          </cell>
          <cell r="B263">
            <v>131855</v>
          </cell>
          <cell r="C263">
            <v>0</v>
          </cell>
          <cell r="D263">
            <v>76478916.648240402</v>
          </cell>
          <cell r="E263">
            <v>0</v>
          </cell>
          <cell r="F263">
            <v>0</v>
          </cell>
          <cell r="G263">
            <v>0</v>
          </cell>
          <cell r="H263">
            <v>0</v>
          </cell>
          <cell r="I263">
            <v>0</v>
          </cell>
          <cell r="J263">
            <v>446637500.09290951</v>
          </cell>
        </row>
        <row r="264">
          <cell r="A264">
            <v>247</v>
          </cell>
          <cell r="B264">
            <v>132220</v>
          </cell>
          <cell r="C264">
            <v>0</v>
          </cell>
          <cell r="D264">
            <v>76478916.648240402</v>
          </cell>
          <cell r="E264">
            <v>0</v>
          </cell>
          <cell r="F264">
            <v>0</v>
          </cell>
          <cell r="G264">
            <v>0</v>
          </cell>
          <cell r="H264">
            <v>0</v>
          </cell>
          <cell r="I264">
            <v>0</v>
          </cell>
          <cell r="J264">
            <v>446637500.09290951</v>
          </cell>
        </row>
        <row r="265">
          <cell r="A265">
            <v>248</v>
          </cell>
          <cell r="B265">
            <v>132585</v>
          </cell>
          <cell r="C265">
            <v>0</v>
          </cell>
          <cell r="D265">
            <v>76478916.648240402</v>
          </cell>
          <cell r="E265">
            <v>0</v>
          </cell>
          <cell r="F265">
            <v>0</v>
          </cell>
          <cell r="G265">
            <v>0</v>
          </cell>
          <cell r="H265">
            <v>0</v>
          </cell>
          <cell r="I265">
            <v>0</v>
          </cell>
          <cell r="J265">
            <v>446637500.09290951</v>
          </cell>
        </row>
        <row r="266">
          <cell r="A266">
            <v>249</v>
          </cell>
          <cell r="B266">
            <v>132950</v>
          </cell>
          <cell r="C266">
            <v>0</v>
          </cell>
          <cell r="D266">
            <v>76478916.648240402</v>
          </cell>
          <cell r="E266">
            <v>0</v>
          </cell>
          <cell r="F266">
            <v>0</v>
          </cell>
          <cell r="G266">
            <v>0</v>
          </cell>
          <cell r="H266">
            <v>0</v>
          </cell>
          <cell r="I266">
            <v>0</v>
          </cell>
          <cell r="J266">
            <v>446637500.09290951</v>
          </cell>
        </row>
        <row r="267">
          <cell r="A267">
            <v>250</v>
          </cell>
          <cell r="B267">
            <v>133316</v>
          </cell>
          <cell r="C267">
            <v>0</v>
          </cell>
          <cell r="D267">
            <v>76478916.648240402</v>
          </cell>
          <cell r="E267">
            <v>0</v>
          </cell>
          <cell r="F267">
            <v>0</v>
          </cell>
          <cell r="G267">
            <v>0</v>
          </cell>
          <cell r="H267">
            <v>0</v>
          </cell>
          <cell r="I267">
            <v>0</v>
          </cell>
          <cell r="J267">
            <v>446637500.09290951</v>
          </cell>
        </row>
        <row r="268">
          <cell r="A268">
            <v>251</v>
          </cell>
          <cell r="B268">
            <v>133681</v>
          </cell>
          <cell r="C268">
            <v>0</v>
          </cell>
          <cell r="D268">
            <v>76478916.648240402</v>
          </cell>
          <cell r="E268">
            <v>0</v>
          </cell>
          <cell r="F268">
            <v>0</v>
          </cell>
          <cell r="G268">
            <v>0</v>
          </cell>
          <cell r="H268">
            <v>0</v>
          </cell>
          <cell r="I268">
            <v>0</v>
          </cell>
          <cell r="J268">
            <v>446637500.09290951</v>
          </cell>
        </row>
        <row r="269">
          <cell r="A269">
            <v>252</v>
          </cell>
          <cell r="B269">
            <v>134046</v>
          </cell>
          <cell r="C269">
            <v>0</v>
          </cell>
          <cell r="D269">
            <v>76478916.648240402</v>
          </cell>
          <cell r="E269">
            <v>0</v>
          </cell>
          <cell r="F269">
            <v>0</v>
          </cell>
          <cell r="G269">
            <v>0</v>
          </cell>
          <cell r="H269">
            <v>0</v>
          </cell>
          <cell r="I269">
            <v>0</v>
          </cell>
          <cell r="J269">
            <v>446637500.09290951</v>
          </cell>
        </row>
        <row r="270">
          <cell r="A270">
            <v>253</v>
          </cell>
          <cell r="B270">
            <v>134411</v>
          </cell>
          <cell r="C270">
            <v>0</v>
          </cell>
          <cell r="D270">
            <v>76478916.648240402</v>
          </cell>
          <cell r="E270">
            <v>0</v>
          </cell>
          <cell r="F270">
            <v>0</v>
          </cell>
          <cell r="G270">
            <v>0</v>
          </cell>
          <cell r="H270">
            <v>0</v>
          </cell>
          <cell r="I270">
            <v>0</v>
          </cell>
          <cell r="J270">
            <v>446637500.09290951</v>
          </cell>
        </row>
        <row r="271">
          <cell r="A271">
            <v>254</v>
          </cell>
          <cell r="B271">
            <v>134777</v>
          </cell>
          <cell r="C271">
            <v>0</v>
          </cell>
          <cell r="D271">
            <v>76478916.648240402</v>
          </cell>
          <cell r="E271">
            <v>0</v>
          </cell>
          <cell r="F271">
            <v>0</v>
          </cell>
          <cell r="G271">
            <v>0</v>
          </cell>
          <cell r="H271">
            <v>0</v>
          </cell>
          <cell r="I271">
            <v>0</v>
          </cell>
          <cell r="J271">
            <v>446637500.09290951</v>
          </cell>
        </row>
        <row r="272">
          <cell r="A272">
            <v>255</v>
          </cell>
          <cell r="B272">
            <v>135142</v>
          </cell>
          <cell r="C272">
            <v>0</v>
          </cell>
          <cell r="D272">
            <v>76478916.648240402</v>
          </cell>
          <cell r="E272">
            <v>0</v>
          </cell>
          <cell r="F272">
            <v>0</v>
          </cell>
          <cell r="G272">
            <v>0</v>
          </cell>
          <cell r="H272">
            <v>0</v>
          </cell>
          <cell r="I272">
            <v>0</v>
          </cell>
          <cell r="J272">
            <v>446637500.09290951</v>
          </cell>
        </row>
        <row r="273">
          <cell r="A273">
            <v>256</v>
          </cell>
          <cell r="B273">
            <v>135507</v>
          </cell>
          <cell r="C273">
            <v>0</v>
          </cell>
          <cell r="D273">
            <v>76478916.648240402</v>
          </cell>
          <cell r="E273">
            <v>0</v>
          </cell>
          <cell r="F273">
            <v>0</v>
          </cell>
          <cell r="G273">
            <v>0</v>
          </cell>
          <cell r="H273">
            <v>0</v>
          </cell>
          <cell r="I273">
            <v>0</v>
          </cell>
          <cell r="J273">
            <v>446637500.09290951</v>
          </cell>
        </row>
        <row r="274">
          <cell r="A274">
            <v>257</v>
          </cell>
          <cell r="B274">
            <v>135872</v>
          </cell>
          <cell r="C274">
            <v>0</v>
          </cell>
          <cell r="D274">
            <v>76478916.648240402</v>
          </cell>
          <cell r="E274">
            <v>0</v>
          </cell>
          <cell r="F274">
            <v>0</v>
          </cell>
          <cell r="G274">
            <v>0</v>
          </cell>
          <cell r="H274">
            <v>0</v>
          </cell>
          <cell r="I274">
            <v>0</v>
          </cell>
          <cell r="J274">
            <v>446637500.09290951</v>
          </cell>
        </row>
        <row r="275">
          <cell r="A275">
            <v>258</v>
          </cell>
          <cell r="B275">
            <v>136238</v>
          </cell>
          <cell r="C275">
            <v>0</v>
          </cell>
          <cell r="D275">
            <v>76478916.648240402</v>
          </cell>
          <cell r="E275">
            <v>0</v>
          </cell>
          <cell r="F275">
            <v>0</v>
          </cell>
          <cell r="G275">
            <v>0</v>
          </cell>
          <cell r="H275">
            <v>0</v>
          </cell>
          <cell r="I275">
            <v>0</v>
          </cell>
          <cell r="J275">
            <v>446637500.09290951</v>
          </cell>
        </row>
        <row r="276">
          <cell r="A276">
            <v>259</v>
          </cell>
          <cell r="B276">
            <v>136603</v>
          </cell>
          <cell r="C276">
            <v>0</v>
          </cell>
          <cell r="D276">
            <v>76478916.648240402</v>
          </cell>
          <cell r="E276">
            <v>0</v>
          </cell>
          <cell r="F276">
            <v>0</v>
          </cell>
          <cell r="G276">
            <v>0</v>
          </cell>
          <cell r="H276">
            <v>0</v>
          </cell>
          <cell r="I276">
            <v>0</v>
          </cell>
          <cell r="J276">
            <v>446637500.09290951</v>
          </cell>
        </row>
        <row r="277">
          <cell r="A277">
            <v>260</v>
          </cell>
          <cell r="B277">
            <v>136968</v>
          </cell>
          <cell r="C277">
            <v>0</v>
          </cell>
          <cell r="D277">
            <v>76478916.648240402</v>
          </cell>
          <cell r="E277">
            <v>0</v>
          </cell>
          <cell r="F277">
            <v>0</v>
          </cell>
          <cell r="G277">
            <v>0</v>
          </cell>
          <cell r="H277">
            <v>0</v>
          </cell>
          <cell r="I277">
            <v>0</v>
          </cell>
          <cell r="J277">
            <v>446637500.09290951</v>
          </cell>
        </row>
        <row r="278">
          <cell r="A278">
            <v>261</v>
          </cell>
          <cell r="B278">
            <v>137333</v>
          </cell>
          <cell r="C278">
            <v>0</v>
          </cell>
          <cell r="D278">
            <v>76478916.648240402</v>
          </cell>
          <cell r="E278">
            <v>0</v>
          </cell>
          <cell r="F278">
            <v>0</v>
          </cell>
          <cell r="G278">
            <v>0</v>
          </cell>
          <cell r="H278">
            <v>0</v>
          </cell>
          <cell r="I278">
            <v>0</v>
          </cell>
          <cell r="J278">
            <v>446637500.09290951</v>
          </cell>
        </row>
        <row r="279">
          <cell r="A279">
            <v>262</v>
          </cell>
          <cell r="B279">
            <v>137699</v>
          </cell>
          <cell r="C279">
            <v>0</v>
          </cell>
          <cell r="D279">
            <v>76478916.648240402</v>
          </cell>
          <cell r="E279">
            <v>0</v>
          </cell>
          <cell r="F279">
            <v>0</v>
          </cell>
          <cell r="G279">
            <v>0</v>
          </cell>
          <cell r="H279">
            <v>0</v>
          </cell>
          <cell r="I279">
            <v>0</v>
          </cell>
          <cell r="J279">
            <v>446637500.09290951</v>
          </cell>
        </row>
        <row r="280">
          <cell r="A280">
            <v>263</v>
          </cell>
          <cell r="B280">
            <v>138064</v>
          </cell>
          <cell r="C280">
            <v>0</v>
          </cell>
          <cell r="D280">
            <v>76478916.648240402</v>
          </cell>
          <cell r="E280">
            <v>0</v>
          </cell>
          <cell r="F280">
            <v>0</v>
          </cell>
          <cell r="G280">
            <v>0</v>
          </cell>
          <cell r="H280">
            <v>0</v>
          </cell>
          <cell r="I280">
            <v>0</v>
          </cell>
          <cell r="J280">
            <v>446637500.09290951</v>
          </cell>
        </row>
        <row r="281">
          <cell r="A281">
            <v>264</v>
          </cell>
          <cell r="B281">
            <v>138429</v>
          </cell>
          <cell r="C281">
            <v>0</v>
          </cell>
          <cell r="D281">
            <v>76478916.648240402</v>
          </cell>
          <cell r="E281">
            <v>0</v>
          </cell>
          <cell r="F281">
            <v>0</v>
          </cell>
          <cell r="G281">
            <v>0</v>
          </cell>
          <cell r="H281">
            <v>0</v>
          </cell>
          <cell r="I281">
            <v>0</v>
          </cell>
          <cell r="J281">
            <v>446637500.09290951</v>
          </cell>
        </row>
        <row r="282">
          <cell r="A282">
            <v>265</v>
          </cell>
          <cell r="B282">
            <v>138794</v>
          </cell>
          <cell r="C282">
            <v>0</v>
          </cell>
          <cell r="D282">
            <v>76478916.648240402</v>
          </cell>
          <cell r="E282">
            <v>0</v>
          </cell>
          <cell r="F282">
            <v>0</v>
          </cell>
          <cell r="G282">
            <v>0</v>
          </cell>
          <cell r="H282">
            <v>0</v>
          </cell>
          <cell r="I282">
            <v>0</v>
          </cell>
          <cell r="J282">
            <v>446637500.09290951</v>
          </cell>
        </row>
        <row r="283">
          <cell r="A283">
            <v>266</v>
          </cell>
          <cell r="B283">
            <v>139160</v>
          </cell>
          <cell r="C283">
            <v>0</v>
          </cell>
          <cell r="D283">
            <v>76478916.648240402</v>
          </cell>
          <cell r="E283">
            <v>0</v>
          </cell>
          <cell r="F283">
            <v>0</v>
          </cell>
          <cell r="G283">
            <v>0</v>
          </cell>
          <cell r="H283">
            <v>0</v>
          </cell>
          <cell r="I283">
            <v>0</v>
          </cell>
          <cell r="J283">
            <v>446637500.09290951</v>
          </cell>
        </row>
        <row r="284">
          <cell r="A284">
            <v>267</v>
          </cell>
          <cell r="B284">
            <v>139525</v>
          </cell>
          <cell r="C284">
            <v>0</v>
          </cell>
          <cell r="D284">
            <v>76478916.648240402</v>
          </cell>
          <cell r="E284">
            <v>0</v>
          </cell>
          <cell r="F284">
            <v>0</v>
          </cell>
          <cell r="G284">
            <v>0</v>
          </cell>
          <cell r="H284">
            <v>0</v>
          </cell>
          <cell r="I284">
            <v>0</v>
          </cell>
          <cell r="J284">
            <v>446637500.09290951</v>
          </cell>
        </row>
        <row r="285">
          <cell r="A285">
            <v>268</v>
          </cell>
          <cell r="B285">
            <v>139890</v>
          </cell>
          <cell r="C285">
            <v>0</v>
          </cell>
          <cell r="D285">
            <v>76478916.648240402</v>
          </cell>
          <cell r="E285">
            <v>0</v>
          </cell>
          <cell r="F285">
            <v>0</v>
          </cell>
          <cell r="G285">
            <v>0</v>
          </cell>
          <cell r="H285">
            <v>0</v>
          </cell>
          <cell r="I285">
            <v>0</v>
          </cell>
          <cell r="J285">
            <v>446637500.09290951</v>
          </cell>
        </row>
        <row r="286">
          <cell r="A286">
            <v>269</v>
          </cell>
          <cell r="B286">
            <v>140255</v>
          </cell>
          <cell r="C286">
            <v>0</v>
          </cell>
          <cell r="D286">
            <v>76478916.648240402</v>
          </cell>
          <cell r="E286">
            <v>0</v>
          </cell>
          <cell r="F286">
            <v>0</v>
          </cell>
          <cell r="G286">
            <v>0</v>
          </cell>
          <cell r="H286">
            <v>0</v>
          </cell>
          <cell r="I286">
            <v>0</v>
          </cell>
          <cell r="J286">
            <v>446637500.09290951</v>
          </cell>
        </row>
        <row r="287">
          <cell r="A287">
            <v>270</v>
          </cell>
          <cell r="B287">
            <v>140621</v>
          </cell>
          <cell r="C287">
            <v>0</v>
          </cell>
          <cell r="D287">
            <v>76478916.648240402</v>
          </cell>
          <cell r="E287">
            <v>0</v>
          </cell>
          <cell r="F287">
            <v>0</v>
          </cell>
          <cell r="G287">
            <v>0</v>
          </cell>
          <cell r="H287">
            <v>0</v>
          </cell>
          <cell r="I287">
            <v>0</v>
          </cell>
          <cell r="J287">
            <v>446637500.09290951</v>
          </cell>
        </row>
        <row r="288">
          <cell r="A288">
            <v>271</v>
          </cell>
          <cell r="B288">
            <v>140986</v>
          </cell>
          <cell r="C288">
            <v>0</v>
          </cell>
          <cell r="D288">
            <v>76478916.648240402</v>
          </cell>
          <cell r="E288">
            <v>0</v>
          </cell>
          <cell r="F288">
            <v>0</v>
          </cell>
          <cell r="G288">
            <v>0</v>
          </cell>
          <cell r="H288">
            <v>0</v>
          </cell>
          <cell r="I288">
            <v>0</v>
          </cell>
          <cell r="J288">
            <v>446637500.09290951</v>
          </cell>
        </row>
        <row r="289">
          <cell r="A289">
            <v>272</v>
          </cell>
          <cell r="B289">
            <v>141351</v>
          </cell>
          <cell r="C289">
            <v>0</v>
          </cell>
          <cell r="D289">
            <v>76478916.648240402</v>
          </cell>
          <cell r="E289">
            <v>0</v>
          </cell>
          <cell r="F289">
            <v>0</v>
          </cell>
          <cell r="G289">
            <v>0</v>
          </cell>
          <cell r="H289">
            <v>0</v>
          </cell>
          <cell r="I289">
            <v>0</v>
          </cell>
          <cell r="J289">
            <v>446637500.09290951</v>
          </cell>
        </row>
        <row r="290">
          <cell r="A290">
            <v>273</v>
          </cell>
          <cell r="B290">
            <v>141716</v>
          </cell>
          <cell r="C290">
            <v>0</v>
          </cell>
          <cell r="D290">
            <v>76478916.648240402</v>
          </cell>
          <cell r="E290">
            <v>0</v>
          </cell>
          <cell r="F290">
            <v>0</v>
          </cell>
          <cell r="G290">
            <v>0</v>
          </cell>
          <cell r="H290">
            <v>0</v>
          </cell>
          <cell r="I290">
            <v>0</v>
          </cell>
          <cell r="J290">
            <v>446637500.09290951</v>
          </cell>
        </row>
        <row r="291">
          <cell r="A291">
            <v>274</v>
          </cell>
          <cell r="B291">
            <v>142082</v>
          </cell>
          <cell r="C291">
            <v>0</v>
          </cell>
          <cell r="D291">
            <v>76478916.648240402</v>
          </cell>
          <cell r="E291">
            <v>0</v>
          </cell>
          <cell r="F291">
            <v>0</v>
          </cell>
          <cell r="G291">
            <v>0</v>
          </cell>
          <cell r="H291">
            <v>0</v>
          </cell>
          <cell r="I291">
            <v>0</v>
          </cell>
          <cell r="J291">
            <v>446637500.09290951</v>
          </cell>
        </row>
        <row r="292">
          <cell r="A292">
            <v>275</v>
          </cell>
          <cell r="B292">
            <v>142447</v>
          </cell>
          <cell r="C292">
            <v>0</v>
          </cell>
          <cell r="D292">
            <v>76478916.648240402</v>
          </cell>
          <cell r="E292">
            <v>0</v>
          </cell>
          <cell r="F292">
            <v>0</v>
          </cell>
          <cell r="G292">
            <v>0</v>
          </cell>
          <cell r="H292">
            <v>0</v>
          </cell>
          <cell r="I292">
            <v>0</v>
          </cell>
          <cell r="J292">
            <v>446637500.09290951</v>
          </cell>
        </row>
        <row r="293">
          <cell r="A293">
            <v>276</v>
          </cell>
          <cell r="B293">
            <v>142812</v>
          </cell>
          <cell r="C293">
            <v>0</v>
          </cell>
          <cell r="D293">
            <v>76478916.648240402</v>
          </cell>
          <cell r="E293">
            <v>0</v>
          </cell>
          <cell r="F293">
            <v>0</v>
          </cell>
          <cell r="G293">
            <v>0</v>
          </cell>
          <cell r="H293">
            <v>0</v>
          </cell>
          <cell r="I293">
            <v>0</v>
          </cell>
          <cell r="J293">
            <v>446637500.09290951</v>
          </cell>
        </row>
        <row r="294">
          <cell r="A294">
            <v>277</v>
          </cell>
          <cell r="B294">
            <v>143177</v>
          </cell>
          <cell r="C294">
            <v>0</v>
          </cell>
          <cell r="D294">
            <v>76478916.648240402</v>
          </cell>
          <cell r="E294">
            <v>0</v>
          </cell>
          <cell r="F294">
            <v>0</v>
          </cell>
          <cell r="G294">
            <v>0</v>
          </cell>
          <cell r="H294">
            <v>0</v>
          </cell>
          <cell r="I294">
            <v>0</v>
          </cell>
          <cell r="J294">
            <v>446637500.09290951</v>
          </cell>
        </row>
        <row r="295">
          <cell r="A295">
            <v>278</v>
          </cell>
          <cell r="B295">
            <v>143543</v>
          </cell>
          <cell r="C295">
            <v>0</v>
          </cell>
          <cell r="D295">
            <v>76478916.648240402</v>
          </cell>
          <cell r="E295">
            <v>0</v>
          </cell>
          <cell r="F295">
            <v>0</v>
          </cell>
          <cell r="G295">
            <v>0</v>
          </cell>
          <cell r="H295">
            <v>0</v>
          </cell>
          <cell r="I295">
            <v>0</v>
          </cell>
          <cell r="J295">
            <v>446637500.09290951</v>
          </cell>
        </row>
        <row r="296">
          <cell r="A296">
            <v>279</v>
          </cell>
          <cell r="B296">
            <v>143908</v>
          </cell>
          <cell r="C296">
            <v>0</v>
          </cell>
          <cell r="D296">
            <v>76478916.648240402</v>
          </cell>
          <cell r="E296">
            <v>0</v>
          </cell>
          <cell r="F296">
            <v>0</v>
          </cell>
          <cell r="G296">
            <v>0</v>
          </cell>
          <cell r="H296">
            <v>0</v>
          </cell>
          <cell r="I296">
            <v>0</v>
          </cell>
          <cell r="J296">
            <v>446637500.09290951</v>
          </cell>
        </row>
        <row r="297">
          <cell r="A297">
            <v>280</v>
          </cell>
          <cell r="B297">
            <v>144273</v>
          </cell>
          <cell r="C297">
            <v>0</v>
          </cell>
          <cell r="D297">
            <v>76478916.648240402</v>
          </cell>
          <cell r="E297">
            <v>0</v>
          </cell>
          <cell r="F297">
            <v>0</v>
          </cell>
          <cell r="G297">
            <v>0</v>
          </cell>
          <cell r="H297">
            <v>0</v>
          </cell>
          <cell r="I297">
            <v>0</v>
          </cell>
          <cell r="J297">
            <v>446637500.09290951</v>
          </cell>
        </row>
        <row r="298">
          <cell r="A298">
            <v>281</v>
          </cell>
          <cell r="B298">
            <v>144638</v>
          </cell>
          <cell r="C298">
            <v>0</v>
          </cell>
          <cell r="D298">
            <v>76478916.648240402</v>
          </cell>
          <cell r="E298">
            <v>0</v>
          </cell>
          <cell r="F298">
            <v>0</v>
          </cell>
          <cell r="G298">
            <v>0</v>
          </cell>
          <cell r="H298">
            <v>0</v>
          </cell>
          <cell r="I298">
            <v>0</v>
          </cell>
          <cell r="J298">
            <v>446637500.09290951</v>
          </cell>
        </row>
        <row r="299">
          <cell r="A299">
            <v>282</v>
          </cell>
          <cell r="B299">
            <v>145004</v>
          </cell>
          <cell r="C299">
            <v>0</v>
          </cell>
          <cell r="D299">
            <v>76478916.648240402</v>
          </cell>
          <cell r="E299">
            <v>0</v>
          </cell>
          <cell r="F299">
            <v>0</v>
          </cell>
          <cell r="G299">
            <v>0</v>
          </cell>
          <cell r="H299">
            <v>0</v>
          </cell>
          <cell r="I299">
            <v>0</v>
          </cell>
          <cell r="J299">
            <v>446637500.09290951</v>
          </cell>
        </row>
        <row r="300">
          <cell r="A300">
            <v>283</v>
          </cell>
          <cell r="B300">
            <v>145369</v>
          </cell>
          <cell r="C300">
            <v>0</v>
          </cell>
          <cell r="D300">
            <v>76478916.648240402</v>
          </cell>
          <cell r="E300">
            <v>0</v>
          </cell>
          <cell r="F300">
            <v>0</v>
          </cell>
          <cell r="G300">
            <v>0</v>
          </cell>
          <cell r="H300">
            <v>0</v>
          </cell>
          <cell r="I300">
            <v>0</v>
          </cell>
          <cell r="J300">
            <v>446637500.09290951</v>
          </cell>
        </row>
        <row r="301">
          <cell r="A301">
            <v>284</v>
          </cell>
          <cell r="B301">
            <v>145734</v>
          </cell>
          <cell r="C301">
            <v>0</v>
          </cell>
          <cell r="D301">
            <v>76478916.648240402</v>
          </cell>
          <cell r="E301">
            <v>0</v>
          </cell>
          <cell r="F301">
            <v>0</v>
          </cell>
          <cell r="G301">
            <v>0</v>
          </cell>
          <cell r="H301">
            <v>0</v>
          </cell>
          <cell r="I301">
            <v>0</v>
          </cell>
          <cell r="J301">
            <v>446637500.09290951</v>
          </cell>
        </row>
        <row r="302">
          <cell r="A302">
            <v>285</v>
          </cell>
          <cell r="B302">
            <v>146099</v>
          </cell>
          <cell r="C302">
            <v>0</v>
          </cell>
          <cell r="D302">
            <v>76478916.648240402</v>
          </cell>
          <cell r="E302">
            <v>0</v>
          </cell>
          <cell r="F302">
            <v>0</v>
          </cell>
          <cell r="G302">
            <v>0</v>
          </cell>
          <cell r="H302">
            <v>0</v>
          </cell>
          <cell r="I302">
            <v>0</v>
          </cell>
          <cell r="J302">
            <v>446637500.09290951</v>
          </cell>
        </row>
        <row r="303">
          <cell r="A303">
            <v>286</v>
          </cell>
          <cell r="B303">
            <v>146464</v>
          </cell>
          <cell r="C303">
            <v>0</v>
          </cell>
          <cell r="D303">
            <v>76478916.648240402</v>
          </cell>
          <cell r="E303">
            <v>0</v>
          </cell>
          <cell r="F303">
            <v>0</v>
          </cell>
          <cell r="G303">
            <v>0</v>
          </cell>
          <cell r="H303">
            <v>0</v>
          </cell>
          <cell r="I303">
            <v>0</v>
          </cell>
          <cell r="J303">
            <v>446637500.09290951</v>
          </cell>
        </row>
        <row r="304">
          <cell r="A304">
            <v>287</v>
          </cell>
          <cell r="B304">
            <v>146829</v>
          </cell>
          <cell r="C304">
            <v>0</v>
          </cell>
          <cell r="D304">
            <v>76478916.648240402</v>
          </cell>
          <cell r="E304">
            <v>0</v>
          </cell>
          <cell r="F304">
            <v>0</v>
          </cell>
          <cell r="G304">
            <v>0</v>
          </cell>
          <cell r="H304">
            <v>0</v>
          </cell>
          <cell r="I304">
            <v>0</v>
          </cell>
          <cell r="J304">
            <v>446637500.09290951</v>
          </cell>
        </row>
        <row r="305">
          <cell r="A305">
            <v>288</v>
          </cell>
          <cell r="B305">
            <v>147194</v>
          </cell>
          <cell r="C305">
            <v>0</v>
          </cell>
          <cell r="D305">
            <v>76478916.648240402</v>
          </cell>
          <cell r="E305">
            <v>0</v>
          </cell>
          <cell r="F305">
            <v>0</v>
          </cell>
          <cell r="G305">
            <v>0</v>
          </cell>
          <cell r="H305">
            <v>0</v>
          </cell>
          <cell r="I305">
            <v>0</v>
          </cell>
          <cell r="J305">
            <v>446637500.09290951</v>
          </cell>
        </row>
        <row r="306">
          <cell r="A306">
            <v>289</v>
          </cell>
          <cell r="B306">
            <v>147559</v>
          </cell>
          <cell r="C306">
            <v>0</v>
          </cell>
          <cell r="D306">
            <v>76478916.648240402</v>
          </cell>
          <cell r="E306">
            <v>0</v>
          </cell>
          <cell r="F306">
            <v>0</v>
          </cell>
          <cell r="G306">
            <v>0</v>
          </cell>
          <cell r="H306">
            <v>0</v>
          </cell>
          <cell r="I306">
            <v>0</v>
          </cell>
          <cell r="J306">
            <v>446637500.09290951</v>
          </cell>
        </row>
        <row r="307">
          <cell r="A307">
            <v>290</v>
          </cell>
          <cell r="B307">
            <v>147925</v>
          </cell>
          <cell r="C307">
            <v>0</v>
          </cell>
          <cell r="D307">
            <v>76478916.648240402</v>
          </cell>
          <cell r="E307">
            <v>0</v>
          </cell>
          <cell r="F307">
            <v>0</v>
          </cell>
          <cell r="G307">
            <v>0</v>
          </cell>
          <cell r="H307">
            <v>0</v>
          </cell>
          <cell r="I307">
            <v>0</v>
          </cell>
          <cell r="J307">
            <v>446637500.09290951</v>
          </cell>
        </row>
        <row r="308">
          <cell r="A308">
            <v>291</v>
          </cell>
          <cell r="B308">
            <v>148290</v>
          </cell>
          <cell r="C308">
            <v>0</v>
          </cell>
          <cell r="D308">
            <v>76478916.648240402</v>
          </cell>
          <cell r="E308">
            <v>0</v>
          </cell>
          <cell r="F308">
            <v>0</v>
          </cell>
          <cell r="G308">
            <v>0</v>
          </cell>
          <cell r="H308">
            <v>0</v>
          </cell>
          <cell r="I308">
            <v>0</v>
          </cell>
          <cell r="J308">
            <v>446637500.09290951</v>
          </cell>
        </row>
        <row r="309">
          <cell r="A309">
            <v>292</v>
          </cell>
          <cell r="B309">
            <v>148655</v>
          </cell>
          <cell r="C309">
            <v>0</v>
          </cell>
          <cell r="D309">
            <v>76478916.648240402</v>
          </cell>
          <cell r="E309">
            <v>0</v>
          </cell>
          <cell r="F309">
            <v>0</v>
          </cell>
          <cell r="G309">
            <v>0</v>
          </cell>
          <cell r="H309">
            <v>0</v>
          </cell>
          <cell r="I309">
            <v>0</v>
          </cell>
          <cell r="J309">
            <v>446637500.09290951</v>
          </cell>
        </row>
        <row r="310">
          <cell r="A310">
            <v>293</v>
          </cell>
          <cell r="B310">
            <v>149020</v>
          </cell>
          <cell r="C310">
            <v>0</v>
          </cell>
          <cell r="D310">
            <v>76478916.648240402</v>
          </cell>
          <cell r="E310">
            <v>0</v>
          </cell>
          <cell r="F310">
            <v>0</v>
          </cell>
          <cell r="G310">
            <v>0</v>
          </cell>
          <cell r="H310">
            <v>0</v>
          </cell>
          <cell r="I310">
            <v>0</v>
          </cell>
          <cell r="J310">
            <v>446637500.09290951</v>
          </cell>
        </row>
        <row r="311">
          <cell r="A311">
            <v>294</v>
          </cell>
          <cell r="B311">
            <v>149386</v>
          </cell>
          <cell r="C311">
            <v>0</v>
          </cell>
          <cell r="D311">
            <v>76478916.648240402</v>
          </cell>
          <cell r="E311">
            <v>0</v>
          </cell>
          <cell r="F311">
            <v>0</v>
          </cell>
          <cell r="G311">
            <v>0</v>
          </cell>
          <cell r="H311">
            <v>0</v>
          </cell>
          <cell r="I311">
            <v>0</v>
          </cell>
          <cell r="J311">
            <v>446637500.09290951</v>
          </cell>
        </row>
        <row r="312">
          <cell r="A312">
            <v>295</v>
          </cell>
          <cell r="B312">
            <v>149751</v>
          </cell>
          <cell r="C312">
            <v>0</v>
          </cell>
          <cell r="D312">
            <v>76478916.648240402</v>
          </cell>
          <cell r="E312">
            <v>0</v>
          </cell>
          <cell r="F312">
            <v>0</v>
          </cell>
          <cell r="G312">
            <v>0</v>
          </cell>
          <cell r="H312">
            <v>0</v>
          </cell>
          <cell r="I312">
            <v>0</v>
          </cell>
          <cell r="J312">
            <v>446637500.09290951</v>
          </cell>
        </row>
        <row r="313">
          <cell r="A313">
            <v>296</v>
          </cell>
          <cell r="B313">
            <v>150116</v>
          </cell>
          <cell r="C313">
            <v>0</v>
          </cell>
          <cell r="D313">
            <v>76478916.648240402</v>
          </cell>
          <cell r="E313">
            <v>0</v>
          </cell>
          <cell r="F313">
            <v>0</v>
          </cell>
          <cell r="G313">
            <v>0</v>
          </cell>
          <cell r="H313">
            <v>0</v>
          </cell>
          <cell r="I313">
            <v>0</v>
          </cell>
          <cell r="J313">
            <v>446637500.09290951</v>
          </cell>
        </row>
        <row r="314">
          <cell r="A314">
            <v>297</v>
          </cell>
          <cell r="B314">
            <v>150481</v>
          </cell>
          <cell r="C314">
            <v>0</v>
          </cell>
          <cell r="D314">
            <v>76478916.648240402</v>
          </cell>
          <cell r="E314">
            <v>0</v>
          </cell>
          <cell r="F314">
            <v>0</v>
          </cell>
          <cell r="G314">
            <v>0</v>
          </cell>
          <cell r="H314">
            <v>0</v>
          </cell>
          <cell r="I314">
            <v>0</v>
          </cell>
          <cell r="J314">
            <v>446637500.09290951</v>
          </cell>
        </row>
        <row r="315">
          <cell r="A315">
            <v>298</v>
          </cell>
          <cell r="B315">
            <v>150847</v>
          </cell>
          <cell r="C315">
            <v>0</v>
          </cell>
          <cell r="D315">
            <v>76478916.648240402</v>
          </cell>
          <cell r="E315">
            <v>0</v>
          </cell>
          <cell r="F315">
            <v>0</v>
          </cell>
          <cell r="G315">
            <v>0</v>
          </cell>
          <cell r="H315">
            <v>0</v>
          </cell>
          <cell r="I315">
            <v>0</v>
          </cell>
          <cell r="J315">
            <v>446637500.09290951</v>
          </cell>
        </row>
        <row r="316">
          <cell r="A316">
            <v>299</v>
          </cell>
          <cell r="B316">
            <v>151212</v>
          </cell>
          <cell r="C316">
            <v>0</v>
          </cell>
          <cell r="D316">
            <v>76478916.648240402</v>
          </cell>
          <cell r="E316">
            <v>0</v>
          </cell>
          <cell r="F316">
            <v>0</v>
          </cell>
          <cell r="G316">
            <v>0</v>
          </cell>
          <cell r="H316">
            <v>0</v>
          </cell>
          <cell r="I316">
            <v>0</v>
          </cell>
          <cell r="J316">
            <v>446637500.09290951</v>
          </cell>
        </row>
        <row r="317">
          <cell r="A317">
            <v>300</v>
          </cell>
          <cell r="B317">
            <v>151577</v>
          </cell>
          <cell r="C317">
            <v>0</v>
          </cell>
          <cell r="D317">
            <v>76478916.648240402</v>
          </cell>
          <cell r="E317">
            <v>0</v>
          </cell>
          <cell r="F317">
            <v>0</v>
          </cell>
          <cell r="G317">
            <v>0</v>
          </cell>
          <cell r="H317">
            <v>0</v>
          </cell>
          <cell r="I317">
            <v>0</v>
          </cell>
          <cell r="J317">
            <v>446637500.09290951</v>
          </cell>
        </row>
        <row r="318">
          <cell r="A318">
            <v>301</v>
          </cell>
          <cell r="B318">
            <v>151942</v>
          </cell>
          <cell r="C318">
            <v>0</v>
          </cell>
          <cell r="D318">
            <v>76478916.648240402</v>
          </cell>
          <cell r="E318">
            <v>0</v>
          </cell>
          <cell r="F318">
            <v>0</v>
          </cell>
          <cell r="G318">
            <v>0</v>
          </cell>
          <cell r="H318">
            <v>0</v>
          </cell>
          <cell r="I318">
            <v>0</v>
          </cell>
          <cell r="J318">
            <v>446637500.09290951</v>
          </cell>
        </row>
        <row r="319">
          <cell r="A319">
            <v>302</v>
          </cell>
          <cell r="B319">
            <v>152308</v>
          </cell>
          <cell r="C319">
            <v>0</v>
          </cell>
          <cell r="D319">
            <v>76478916.648240402</v>
          </cell>
          <cell r="E319">
            <v>0</v>
          </cell>
          <cell r="F319">
            <v>0</v>
          </cell>
          <cell r="G319">
            <v>0</v>
          </cell>
          <cell r="H319">
            <v>0</v>
          </cell>
          <cell r="I319">
            <v>0</v>
          </cell>
          <cell r="J319">
            <v>446637500.09290951</v>
          </cell>
        </row>
        <row r="320">
          <cell r="A320">
            <v>303</v>
          </cell>
          <cell r="B320">
            <v>152673</v>
          </cell>
          <cell r="C320">
            <v>0</v>
          </cell>
          <cell r="D320">
            <v>76478916.648240402</v>
          </cell>
          <cell r="E320">
            <v>0</v>
          </cell>
          <cell r="F320">
            <v>0</v>
          </cell>
          <cell r="G320">
            <v>0</v>
          </cell>
          <cell r="H320">
            <v>0</v>
          </cell>
          <cell r="I320">
            <v>0</v>
          </cell>
          <cell r="J320">
            <v>446637500.09290951</v>
          </cell>
        </row>
        <row r="321">
          <cell r="A321">
            <v>304</v>
          </cell>
          <cell r="B321">
            <v>153038</v>
          </cell>
          <cell r="C321">
            <v>0</v>
          </cell>
          <cell r="D321">
            <v>76478916.648240402</v>
          </cell>
          <cell r="E321">
            <v>0</v>
          </cell>
          <cell r="F321">
            <v>0</v>
          </cell>
          <cell r="G321">
            <v>0</v>
          </cell>
          <cell r="H321">
            <v>0</v>
          </cell>
          <cell r="I321">
            <v>0</v>
          </cell>
          <cell r="J321">
            <v>446637500.09290951</v>
          </cell>
        </row>
        <row r="322">
          <cell r="A322">
            <v>305</v>
          </cell>
          <cell r="B322">
            <v>153403</v>
          </cell>
          <cell r="C322">
            <v>0</v>
          </cell>
          <cell r="D322">
            <v>76478916.648240402</v>
          </cell>
          <cell r="E322">
            <v>0</v>
          </cell>
          <cell r="F322">
            <v>0</v>
          </cell>
          <cell r="G322">
            <v>0</v>
          </cell>
          <cell r="H322">
            <v>0</v>
          </cell>
          <cell r="I322">
            <v>0</v>
          </cell>
          <cell r="J322">
            <v>446637500.09290951</v>
          </cell>
        </row>
        <row r="323">
          <cell r="A323">
            <v>306</v>
          </cell>
          <cell r="B323">
            <v>153769</v>
          </cell>
          <cell r="C323">
            <v>0</v>
          </cell>
          <cell r="D323">
            <v>76478916.648240402</v>
          </cell>
          <cell r="E323">
            <v>0</v>
          </cell>
          <cell r="F323">
            <v>0</v>
          </cell>
          <cell r="G323">
            <v>0</v>
          </cell>
          <cell r="H323">
            <v>0</v>
          </cell>
          <cell r="I323">
            <v>0</v>
          </cell>
          <cell r="J323">
            <v>446637500.09290951</v>
          </cell>
        </row>
        <row r="324">
          <cell r="A324">
            <v>307</v>
          </cell>
          <cell r="B324">
            <v>154134</v>
          </cell>
          <cell r="C324">
            <v>0</v>
          </cell>
          <cell r="D324">
            <v>76478916.648240402</v>
          </cell>
          <cell r="E324">
            <v>0</v>
          </cell>
          <cell r="F324">
            <v>0</v>
          </cell>
          <cell r="G324">
            <v>0</v>
          </cell>
          <cell r="H324">
            <v>0</v>
          </cell>
          <cell r="I324">
            <v>0</v>
          </cell>
          <cell r="J324">
            <v>446637500.09290951</v>
          </cell>
        </row>
        <row r="325">
          <cell r="A325">
            <v>308</v>
          </cell>
          <cell r="B325">
            <v>154499</v>
          </cell>
          <cell r="C325">
            <v>0</v>
          </cell>
          <cell r="D325">
            <v>76478916.648240402</v>
          </cell>
          <cell r="E325">
            <v>0</v>
          </cell>
          <cell r="F325">
            <v>0</v>
          </cell>
          <cell r="G325">
            <v>0</v>
          </cell>
          <cell r="H325">
            <v>0</v>
          </cell>
          <cell r="I325">
            <v>0</v>
          </cell>
          <cell r="J325">
            <v>446637500.09290951</v>
          </cell>
        </row>
        <row r="326">
          <cell r="A326">
            <v>309</v>
          </cell>
          <cell r="B326">
            <v>154864</v>
          </cell>
          <cell r="C326">
            <v>0</v>
          </cell>
          <cell r="D326">
            <v>76478916.648240402</v>
          </cell>
          <cell r="E326">
            <v>0</v>
          </cell>
          <cell r="F326">
            <v>0</v>
          </cell>
          <cell r="G326">
            <v>0</v>
          </cell>
          <cell r="H326">
            <v>0</v>
          </cell>
          <cell r="I326">
            <v>0</v>
          </cell>
          <cell r="J326">
            <v>446637500.09290951</v>
          </cell>
        </row>
        <row r="327">
          <cell r="A327">
            <v>310</v>
          </cell>
          <cell r="B327">
            <v>155230</v>
          </cell>
          <cell r="C327">
            <v>0</v>
          </cell>
          <cell r="D327">
            <v>76478916.648240402</v>
          </cell>
          <cell r="E327">
            <v>0</v>
          </cell>
          <cell r="F327">
            <v>0</v>
          </cell>
          <cell r="G327">
            <v>0</v>
          </cell>
          <cell r="H327">
            <v>0</v>
          </cell>
          <cell r="I327">
            <v>0</v>
          </cell>
          <cell r="J327">
            <v>446637500.09290951</v>
          </cell>
        </row>
        <row r="328">
          <cell r="A328">
            <v>311</v>
          </cell>
          <cell r="B328">
            <v>155595</v>
          </cell>
          <cell r="C328">
            <v>0</v>
          </cell>
          <cell r="D328">
            <v>76478916.648240402</v>
          </cell>
          <cell r="E328">
            <v>0</v>
          </cell>
          <cell r="F328">
            <v>0</v>
          </cell>
          <cell r="G328">
            <v>0</v>
          </cell>
          <cell r="H328">
            <v>0</v>
          </cell>
          <cell r="I328">
            <v>0</v>
          </cell>
          <cell r="J328">
            <v>446637500.09290951</v>
          </cell>
        </row>
        <row r="329">
          <cell r="A329">
            <v>312</v>
          </cell>
          <cell r="B329">
            <v>155960</v>
          </cell>
          <cell r="C329">
            <v>0</v>
          </cell>
          <cell r="D329">
            <v>76478916.648240402</v>
          </cell>
          <cell r="E329">
            <v>0</v>
          </cell>
          <cell r="F329">
            <v>0</v>
          </cell>
          <cell r="G329">
            <v>0</v>
          </cell>
          <cell r="H329">
            <v>0</v>
          </cell>
          <cell r="I329">
            <v>0</v>
          </cell>
          <cell r="J329">
            <v>446637500.09290951</v>
          </cell>
        </row>
        <row r="330">
          <cell r="A330">
            <v>313</v>
          </cell>
          <cell r="B330">
            <v>156325</v>
          </cell>
          <cell r="C330">
            <v>0</v>
          </cell>
          <cell r="D330">
            <v>76478916.648240402</v>
          </cell>
          <cell r="E330">
            <v>0</v>
          </cell>
          <cell r="F330">
            <v>0</v>
          </cell>
          <cell r="G330">
            <v>0</v>
          </cell>
          <cell r="H330">
            <v>0</v>
          </cell>
          <cell r="I330">
            <v>0</v>
          </cell>
          <cell r="J330">
            <v>446637500.09290951</v>
          </cell>
        </row>
        <row r="331">
          <cell r="A331">
            <v>314</v>
          </cell>
          <cell r="B331">
            <v>156691</v>
          </cell>
          <cell r="C331">
            <v>0</v>
          </cell>
          <cell r="D331">
            <v>76478916.648240402</v>
          </cell>
          <cell r="E331">
            <v>0</v>
          </cell>
          <cell r="F331">
            <v>0</v>
          </cell>
          <cell r="G331">
            <v>0</v>
          </cell>
          <cell r="H331">
            <v>0</v>
          </cell>
          <cell r="I331">
            <v>0</v>
          </cell>
          <cell r="J331">
            <v>446637500.09290951</v>
          </cell>
        </row>
        <row r="332">
          <cell r="A332">
            <v>315</v>
          </cell>
          <cell r="B332">
            <v>157056</v>
          </cell>
          <cell r="C332">
            <v>0</v>
          </cell>
          <cell r="D332">
            <v>76478916.648240402</v>
          </cell>
          <cell r="E332">
            <v>0</v>
          </cell>
          <cell r="F332">
            <v>0</v>
          </cell>
          <cell r="G332">
            <v>0</v>
          </cell>
          <cell r="H332">
            <v>0</v>
          </cell>
          <cell r="I332">
            <v>0</v>
          </cell>
          <cell r="J332">
            <v>446637500.09290951</v>
          </cell>
        </row>
        <row r="333">
          <cell r="A333">
            <v>316</v>
          </cell>
          <cell r="B333">
            <v>157421</v>
          </cell>
          <cell r="C333">
            <v>0</v>
          </cell>
          <cell r="D333">
            <v>76478916.648240402</v>
          </cell>
          <cell r="E333">
            <v>0</v>
          </cell>
          <cell r="F333">
            <v>0</v>
          </cell>
          <cell r="G333">
            <v>0</v>
          </cell>
          <cell r="H333">
            <v>0</v>
          </cell>
          <cell r="I333">
            <v>0</v>
          </cell>
          <cell r="J333">
            <v>446637500.09290951</v>
          </cell>
        </row>
        <row r="334">
          <cell r="A334">
            <v>317</v>
          </cell>
          <cell r="B334">
            <v>157786</v>
          </cell>
          <cell r="C334">
            <v>0</v>
          </cell>
          <cell r="D334">
            <v>76478916.648240402</v>
          </cell>
          <cell r="E334">
            <v>0</v>
          </cell>
          <cell r="F334">
            <v>0</v>
          </cell>
          <cell r="G334">
            <v>0</v>
          </cell>
          <cell r="H334">
            <v>0</v>
          </cell>
          <cell r="I334">
            <v>0</v>
          </cell>
          <cell r="J334">
            <v>446637500.09290951</v>
          </cell>
        </row>
        <row r="335">
          <cell r="A335">
            <v>318</v>
          </cell>
          <cell r="B335">
            <v>158152</v>
          </cell>
          <cell r="C335">
            <v>0</v>
          </cell>
          <cell r="D335">
            <v>76478916.648240402</v>
          </cell>
          <cell r="E335">
            <v>0</v>
          </cell>
          <cell r="F335">
            <v>0</v>
          </cell>
          <cell r="G335">
            <v>0</v>
          </cell>
          <cell r="H335">
            <v>0</v>
          </cell>
          <cell r="I335">
            <v>0</v>
          </cell>
          <cell r="J335">
            <v>446637500.09290951</v>
          </cell>
        </row>
        <row r="336">
          <cell r="A336">
            <v>319</v>
          </cell>
          <cell r="B336">
            <v>158517</v>
          </cell>
          <cell r="C336">
            <v>0</v>
          </cell>
          <cell r="D336">
            <v>76478916.648240402</v>
          </cell>
          <cell r="E336">
            <v>0</v>
          </cell>
          <cell r="F336">
            <v>0</v>
          </cell>
          <cell r="G336">
            <v>0</v>
          </cell>
          <cell r="H336">
            <v>0</v>
          </cell>
          <cell r="I336">
            <v>0</v>
          </cell>
          <cell r="J336">
            <v>446637500.09290951</v>
          </cell>
        </row>
        <row r="337">
          <cell r="A337">
            <v>320</v>
          </cell>
          <cell r="B337">
            <v>158882</v>
          </cell>
          <cell r="C337">
            <v>0</v>
          </cell>
          <cell r="D337">
            <v>76478916.648240402</v>
          </cell>
          <cell r="E337">
            <v>0</v>
          </cell>
          <cell r="F337">
            <v>0</v>
          </cell>
          <cell r="G337">
            <v>0</v>
          </cell>
          <cell r="H337">
            <v>0</v>
          </cell>
          <cell r="I337">
            <v>0</v>
          </cell>
          <cell r="J337">
            <v>446637500.09290951</v>
          </cell>
        </row>
        <row r="338">
          <cell r="A338">
            <v>321</v>
          </cell>
          <cell r="B338">
            <v>159247</v>
          </cell>
          <cell r="C338">
            <v>0</v>
          </cell>
          <cell r="D338">
            <v>76478916.648240402</v>
          </cell>
          <cell r="E338">
            <v>0</v>
          </cell>
          <cell r="F338">
            <v>0</v>
          </cell>
          <cell r="G338">
            <v>0</v>
          </cell>
          <cell r="H338">
            <v>0</v>
          </cell>
          <cell r="I338">
            <v>0</v>
          </cell>
          <cell r="J338">
            <v>446637500.09290951</v>
          </cell>
        </row>
        <row r="339">
          <cell r="A339">
            <v>322</v>
          </cell>
          <cell r="B339">
            <v>159613</v>
          </cell>
          <cell r="C339">
            <v>0</v>
          </cell>
          <cell r="D339">
            <v>76478916.648240402</v>
          </cell>
          <cell r="E339">
            <v>0</v>
          </cell>
          <cell r="F339">
            <v>0</v>
          </cell>
          <cell r="G339">
            <v>0</v>
          </cell>
          <cell r="H339">
            <v>0</v>
          </cell>
          <cell r="I339">
            <v>0</v>
          </cell>
          <cell r="J339">
            <v>446637500.09290951</v>
          </cell>
        </row>
        <row r="340">
          <cell r="A340">
            <v>323</v>
          </cell>
          <cell r="B340">
            <v>159978</v>
          </cell>
          <cell r="C340">
            <v>0</v>
          </cell>
          <cell r="D340">
            <v>76478916.648240402</v>
          </cell>
          <cell r="E340">
            <v>0</v>
          </cell>
          <cell r="F340">
            <v>0</v>
          </cell>
          <cell r="G340">
            <v>0</v>
          </cell>
          <cell r="H340">
            <v>0</v>
          </cell>
          <cell r="I340">
            <v>0</v>
          </cell>
          <cell r="J340">
            <v>446637500.09290951</v>
          </cell>
        </row>
        <row r="341">
          <cell r="A341">
            <v>324</v>
          </cell>
          <cell r="B341">
            <v>160343</v>
          </cell>
          <cell r="C341">
            <v>0</v>
          </cell>
          <cell r="D341">
            <v>76478916.648240402</v>
          </cell>
          <cell r="E341">
            <v>0</v>
          </cell>
          <cell r="F341">
            <v>0</v>
          </cell>
          <cell r="G341">
            <v>0</v>
          </cell>
          <cell r="H341">
            <v>0</v>
          </cell>
          <cell r="I341">
            <v>0</v>
          </cell>
          <cell r="J341">
            <v>446637500.09290951</v>
          </cell>
        </row>
        <row r="342">
          <cell r="A342">
            <v>325</v>
          </cell>
          <cell r="B342">
            <v>160708</v>
          </cell>
          <cell r="C342">
            <v>0</v>
          </cell>
          <cell r="D342">
            <v>76478916.648240402</v>
          </cell>
          <cell r="E342">
            <v>0</v>
          </cell>
          <cell r="F342">
            <v>0</v>
          </cell>
          <cell r="G342">
            <v>0</v>
          </cell>
          <cell r="H342">
            <v>0</v>
          </cell>
          <cell r="I342">
            <v>0</v>
          </cell>
          <cell r="J342">
            <v>446637500.09290951</v>
          </cell>
        </row>
        <row r="343">
          <cell r="A343">
            <v>326</v>
          </cell>
          <cell r="B343">
            <v>161074</v>
          </cell>
          <cell r="C343">
            <v>0</v>
          </cell>
          <cell r="D343">
            <v>76478916.648240402</v>
          </cell>
          <cell r="E343">
            <v>0</v>
          </cell>
          <cell r="F343">
            <v>0</v>
          </cell>
          <cell r="G343">
            <v>0</v>
          </cell>
          <cell r="H343">
            <v>0</v>
          </cell>
          <cell r="I343">
            <v>0</v>
          </cell>
          <cell r="J343">
            <v>446637500.09290951</v>
          </cell>
        </row>
        <row r="344">
          <cell r="A344">
            <v>327</v>
          </cell>
          <cell r="B344">
            <v>161439</v>
          </cell>
          <cell r="C344">
            <v>0</v>
          </cell>
          <cell r="D344">
            <v>76478916.648240402</v>
          </cell>
          <cell r="E344">
            <v>0</v>
          </cell>
          <cell r="F344">
            <v>0</v>
          </cell>
          <cell r="G344">
            <v>0</v>
          </cell>
          <cell r="H344">
            <v>0</v>
          </cell>
          <cell r="I344">
            <v>0</v>
          </cell>
          <cell r="J344">
            <v>446637500.09290951</v>
          </cell>
        </row>
        <row r="345">
          <cell r="A345">
            <v>328</v>
          </cell>
          <cell r="B345">
            <v>161804</v>
          </cell>
          <cell r="C345">
            <v>0</v>
          </cell>
          <cell r="D345">
            <v>76478916.648240402</v>
          </cell>
          <cell r="E345">
            <v>0</v>
          </cell>
          <cell r="F345">
            <v>0</v>
          </cell>
          <cell r="G345">
            <v>0</v>
          </cell>
          <cell r="H345">
            <v>0</v>
          </cell>
          <cell r="I345">
            <v>0</v>
          </cell>
          <cell r="J345">
            <v>446637500.09290951</v>
          </cell>
        </row>
        <row r="346">
          <cell r="A346">
            <v>329</v>
          </cell>
          <cell r="B346">
            <v>162169</v>
          </cell>
          <cell r="C346">
            <v>0</v>
          </cell>
          <cell r="D346">
            <v>76478916.648240402</v>
          </cell>
          <cell r="E346">
            <v>0</v>
          </cell>
          <cell r="F346">
            <v>0</v>
          </cell>
          <cell r="G346">
            <v>0</v>
          </cell>
          <cell r="H346">
            <v>0</v>
          </cell>
          <cell r="I346">
            <v>0</v>
          </cell>
          <cell r="J346">
            <v>446637500.09290951</v>
          </cell>
        </row>
        <row r="347">
          <cell r="A347">
            <v>330</v>
          </cell>
          <cell r="B347">
            <v>162535</v>
          </cell>
          <cell r="C347">
            <v>0</v>
          </cell>
          <cell r="D347">
            <v>76478916.648240402</v>
          </cell>
          <cell r="E347">
            <v>0</v>
          </cell>
          <cell r="F347">
            <v>0</v>
          </cell>
          <cell r="G347">
            <v>0</v>
          </cell>
          <cell r="H347">
            <v>0</v>
          </cell>
          <cell r="I347">
            <v>0</v>
          </cell>
          <cell r="J347">
            <v>446637500.09290951</v>
          </cell>
        </row>
        <row r="348">
          <cell r="A348">
            <v>331</v>
          </cell>
          <cell r="B348">
            <v>162900</v>
          </cell>
          <cell r="C348">
            <v>0</v>
          </cell>
          <cell r="D348">
            <v>76478916.648240402</v>
          </cell>
          <cell r="E348">
            <v>0</v>
          </cell>
          <cell r="F348">
            <v>0</v>
          </cell>
          <cell r="G348">
            <v>0</v>
          </cell>
          <cell r="H348">
            <v>0</v>
          </cell>
          <cell r="I348">
            <v>0</v>
          </cell>
          <cell r="J348">
            <v>446637500.09290951</v>
          </cell>
        </row>
        <row r="349">
          <cell r="A349">
            <v>332</v>
          </cell>
          <cell r="B349">
            <v>163265</v>
          </cell>
          <cell r="C349">
            <v>0</v>
          </cell>
          <cell r="D349">
            <v>76478916.648240402</v>
          </cell>
          <cell r="E349">
            <v>0</v>
          </cell>
          <cell r="F349">
            <v>0</v>
          </cell>
          <cell r="G349">
            <v>0</v>
          </cell>
          <cell r="H349">
            <v>0</v>
          </cell>
          <cell r="I349">
            <v>0</v>
          </cell>
          <cell r="J349">
            <v>446637500.09290951</v>
          </cell>
        </row>
        <row r="350">
          <cell r="A350">
            <v>333</v>
          </cell>
          <cell r="B350">
            <v>163630</v>
          </cell>
          <cell r="C350">
            <v>0</v>
          </cell>
          <cell r="D350">
            <v>76478916.648240402</v>
          </cell>
          <cell r="E350">
            <v>0</v>
          </cell>
          <cell r="F350">
            <v>0</v>
          </cell>
          <cell r="G350">
            <v>0</v>
          </cell>
          <cell r="H350">
            <v>0</v>
          </cell>
          <cell r="I350">
            <v>0</v>
          </cell>
          <cell r="J350">
            <v>446637500.09290951</v>
          </cell>
        </row>
        <row r="351">
          <cell r="A351">
            <v>334</v>
          </cell>
          <cell r="B351">
            <v>163996</v>
          </cell>
          <cell r="C351">
            <v>0</v>
          </cell>
          <cell r="D351">
            <v>76478916.648240402</v>
          </cell>
          <cell r="E351">
            <v>0</v>
          </cell>
          <cell r="F351">
            <v>0</v>
          </cell>
          <cell r="G351">
            <v>0</v>
          </cell>
          <cell r="H351">
            <v>0</v>
          </cell>
          <cell r="I351">
            <v>0</v>
          </cell>
          <cell r="J351">
            <v>446637500.09290951</v>
          </cell>
        </row>
        <row r="352">
          <cell r="A352">
            <v>335</v>
          </cell>
          <cell r="B352">
            <v>164361</v>
          </cell>
          <cell r="C352">
            <v>0</v>
          </cell>
          <cell r="D352">
            <v>76478916.648240402</v>
          </cell>
          <cell r="E352">
            <v>0</v>
          </cell>
          <cell r="F352">
            <v>0</v>
          </cell>
          <cell r="G352">
            <v>0</v>
          </cell>
          <cell r="H352">
            <v>0</v>
          </cell>
          <cell r="I352">
            <v>0</v>
          </cell>
          <cell r="J352">
            <v>446637500.09290951</v>
          </cell>
        </row>
        <row r="353">
          <cell r="A353">
            <v>336</v>
          </cell>
          <cell r="B353">
            <v>164726</v>
          </cell>
          <cell r="C353">
            <v>0</v>
          </cell>
          <cell r="D353">
            <v>76478916.648240402</v>
          </cell>
          <cell r="E353">
            <v>0</v>
          </cell>
          <cell r="F353">
            <v>0</v>
          </cell>
          <cell r="G353">
            <v>0</v>
          </cell>
          <cell r="H353">
            <v>0</v>
          </cell>
          <cell r="I353">
            <v>0</v>
          </cell>
          <cell r="J353">
            <v>446637500.09290951</v>
          </cell>
        </row>
        <row r="354">
          <cell r="A354">
            <v>337</v>
          </cell>
          <cell r="B354">
            <v>165091</v>
          </cell>
          <cell r="C354">
            <v>0</v>
          </cell>
          <cell r="D354">
            <v>76478916.648240402</v>
          </cell>
          <cell r="E354">
            <v>0</v>
          </cell>
          <cell r="F354">
            <v>0</v>
          </cell>
          <cell r="G354">
            <v>0</v>
          </cell>
          <cell r="H354">
            <v>0</v>
          </cell>
          <cell r="I354">
            <v>0</v>
          </cell>
          <cell r="J354">
            <v>446637500.09290951</v>
          </cell>
        </row>
        <row r="355">
          <cell r="A355">
            <v>338</v>
          </cell>
          <cell r="B355">
            <v>165457</v>
          </cell>
          <cell r="C355">
            <v>0</v>
          </cell>
          <cell r="D355">
            <v>76478916.648240402</v>
          </cell>
          <cell r="E355">
            <v>0</v>
          </cell>
          <cell r="F355">
            <v>0</v>
          </cell>
          <cell r="G355">
            <v>0</v>
          </cell>
          <cell r="H355">
            <v>0</v>
          </cell>
          <cell r="I355">
            <v>0</v>
          </cell>
          <cell r="J355">
            <v>446637500.09290951</v>
          </cell>
        </row>
        <row r="356">
          <cell r="A356">
            <v>339</v>
          </cell>
          <cell r="B356">
            <v>165822</v>
          </cell>
          <cell r="C356">
            <v>0</v>
          </cell>
          <cell r="D356">
            <v>76478916.648240402</v>
          </cell>
          <cell r="E356">
            <v>0</v>
          </cell>
          <cell r="F356">
            <v>0</v>
          </cell>
          <cell r="G356">
            <v>0</v>
          </cell>
          <cell r="H356">
            <v>0</v>
          </cell>
          <cell r="I356">
            <v>0</v>
          </cell>
          <cell r="J356">
            <v>446637500.09290951</v>
          </cell>
        </row>
        <row r="357">
          <cell r="A357">
            <v>340</v>
          </cell>
          <cell r="B357">
            <v>166187</v>
          </cell>
          <cell r="C357">
            <v>0</v>
          </cell>
          <cell r="D357">
            <v>76478916.648240402</v>
          </cell>
          <cell r="E357">
            <v>0</v>
          </cell>
          <cell r="F357">
            <v>0</v>
          </cell>
          <cell r="G357">
            <v>0</v>
          </cell>
          <cell r="H357">
            <v>0</v>
          </cell>
          <cell r="I357">
            <v>0</v>
          </cell>
          <cell r="J357">
            <v>446637500.09290951</v>
          </cell>
        </row>
        <row r="358">
          <cell r="A358">
            <v>341</v>
          </cell>
          <cell r="B358">
            <v>166552</v>
          </cell>
          <cell r="C358">
            <v>0</v>
          </cell>
          <cell r="D358">
            <v>76478916.648240402</v>
          </cell>
          <cell r="E358">
            <v>0</v>
          </cell>
          <cell r="F358">
            <v>0</v>
          </cell>
          <cell r="G358">
            <v>0</v>
          </cell>
          <cell r="H358">
            <v>0</v>
          </cell>
          <cell r="I358">
            <v>0</v>
          </cell>
          <cell r="J358">
            <v>446637500.09290951</v>
          </cell>
        </row>
        <row r="359">
          <cell r="A359">
            <v>342</v>
          </cell>
          <cell r="B359">
            <v>166918</v>
          </cell>
          <cell r="C359">
            <v>0</v>
          </cell>
          <cell r="D359">
            <v>76478916.648240402</v>
          </cell>
          <cell r="E359">
            <v>0</v>
          </cell>
          <cell r="F359">
            <v>0</v>
          </cell>
          <cell r="G359">
            <v>0</v>
          </cell>
          <cell r="H359">
            <v>0</v>
          </cell>
          <cell r="I359">
            <v>0</v>
          </cell>
          <cell r="J359">
            <v>446637500.09290951</v>
          </cell>
        </row>
        <row r="360">
          <cell r="A360">
            <v>343</v>
          </cell>
          <cell r="B360">
            <v>167283</v>
          </cell>
          <cell r="C360">
            <v>0</v>
          </cell>
          <cell r="D360">
            <v>76478916.648240402</v>
          </cell>
          <cell r="E360">
            <v>0</v>
          </cell>
          <cell r="F360">
            <v>0</v>
          </cell>
          <cell r="G360">
            <v>0</v>
          </cell>
          <cell r="H360">
            <v>0</v>
          </cell>
          <cell r="I360">
            <v>0</v>
          </cell>
          <cell r="J360">
            <v>446637500.09290951</v>
          </cell>
        </row>
        <row r="361">
          <cell r="A361">
            <v>344</v>
          </cell>
          <cell r="B361">
            <v>167648</v>
          </cell>
          <cell r="C361">
            <v>0</v>
          </cell>
          <cell r="D361">
            <v>76478916.648240402</v>
          </cell>
          <cell r="E361">
            <v>0</v>
          </cell>
          <cell r="F361">
            <v>0</v>
          </cell>
          <cell r="G361">
            <v>0</v>
          </cell>
          <cell r="H361">
            <v>0</v>
          </cell>
          <cell r="I361">
            <v>0</v>
          </cell>
          <cell r="J361">
            <v>446637500.09290951</v>
          </cell>
        </row>
        <row r="362">
          <cell r="A362">
            <v>345</v>
          </cell>
          <cell r="B362">
            <v>168013</v>
          </cell>
          <cell r="C362">
            <v>0</v>
          </cell>
          <cell r="D362">
            <v>76478916.648240402</v>
          </cell>
          <cell r="E362">
            <v>0</v>
          </cell>
          <cell r="F362">
            <v>0</v>
          </cell>
          <cell r="G362">
            <v>0</v>
          </cell>
          <cell r="H362">
            <v>0</v>
          </cell>
          <cell r="I362">
            <v>0</v>
          </cell>
          <cell r="J362">
            <v>446637500.09290951</v>
          </cell>
        </row>
        <row r="363">
          <cell r="A363">
            <v>346</v>
          </cell>
          <cell r="B363">
            <v>168379</v>
          </cell>
          <cell r="C363">
            <v>0</v>
          </cell>
          <cell r="D363">
            <v>76478916.648240402</v>
          </cell>
          <cell r="E363">
            <v>0</v>
          </cell>
          <cell r="F363">
            <v>0</v>
          </cell>
          <cell r="G363">
            <v>0</v>
          </cell>
          <cell r="H363">
            <v>0</v>
          </cell>
          <cell r="I363">
            <v>0</v>
          </cell>
          <cell r="J363">
            <v>446637500.09290951</v>
          </cell>
        </row>
        <row r="364">
          <cell r="A364">
            <v>347</v>
          </cell>
          <cell r="B364">
            <v>168744</v>
          </cell>
          <cell r="C364">
            <v>0</v>
          </cell>
          <cell r="D364">
            <v>76478916.648240402</v>
          </cell>
          <cell r="E364">
            <v>0</v>
          </cell>
          <cell r="F364">
            <v>0</v>
          </cell>
          <cell r="G364">
            <v>0</v>
          </cell>
          <cell r="H364">
            <v>0</v>
          </cell>
          <cell r="I364">
            <v>0</v>
          </cell>
          <cell r="J364">
            <v>446637500.09290951</v>
          </cell>
        </row>
        <row r="365">
          <cell r="A365">
            <v>348</v>
          </cell>
          <cell r="B365">
            <v>169109</v>
          </cell>
          <cell r="C365">
            <v>0</v>
          </cell>
          <cell r="D365">
            <v>76478916.648240402</v>
          </cell>
          <cell r="E365">
            <v>0</v>
          </cell>
          <cell r="F365">
            <v>0</v>
          </cell>
          <cell r="G365">
            <v>0</v>
          </cell>
          <cell r="H365">
            <v>0</v>
          </cell>
          <cell r="I365">
            <v>0</v>
          </cell>
          <cell r="J365">
            <v>446637500.09290951</v>
          </cell>
        </row>
        <row r="366">
          <cell r="A366">
            <v>349</v>
          </cell>
          <cell r="B366">
            <v>169474</v>
          </cell>
          <cell r="C366">
            <v>0</v>
          </cell>
          <cell r="D366">
            <v>76478916.648240402</v>
          </cell>
          <cell r="E366">
            <v>0</v>
          </cell>
          <cell r="F366">
            <v>0</v>
          </cell>
          <cell r="G366">
            <v>0</v>
          </cell>
          <cell r="H366">
            <v>0</v>
          </cell>
          <cell r="I366">
            <v>0</v>
          </cell>
          <cell r="J366">
            <v>446637500.09290951</v>
          </cell>
        </row>
        <row r="367">
          <cell r="A367">
            <v>350</v>
          </cell>
          <cell r="B367">
            <v>169840</v>
          </cell>
          <cell r="C367">
            <v>0</v>
          </cell>
          <cell r="D367">
            <v>76478916.648240402</v>
          </cell>
          <cell r="E367">
            <v>0</v>
          </cell>
          <cell r="F367">
            <v>0</v>
          </cell>
          <cell r="G367">
            <v>0</v>
          </cell>
          <cell r="H367">
            <v>0</v>
          </cell>
          <cell r="I367">
            <v>0</v>
          </cell>
          <cell r="J367">
            <v>446637500.09290951</v>
          </cell>
        </row>
        <row r="368">
          <cell r="A368">
            <v>351</v>
          </cell>
          <cell r="B368">
            <v>170205</v>
          </cell>
          <cell r="C368">
            <v>0</v>
          </cell>
          <cell r="D368">
            <v>76478916.648240402</v>
          </cell>
          <cell r="E368">
            <v>0</v>
          </cell>
          <cell r="F368">
            <v>0</v>
          </cell>
          <cell r="G368">
            <v>0</v>
          </cell>
          <cell r="H368">
            <v>0</v>
          </cell>
          <cell r="I368">
            <v>0</v>
          </cell>
          <cell r="J368">
            <v>446637500.09290951</v>
          </cell>
        </row>
        <row r="369">
          <cell r="A369">
            <v>352</v>
          </cell>
          <cell r="B369">
            <v>170570</v>
          </cell>
          <cell r="C369">
            <v>0</v>
          </cell>
          <cell r="D369">
            <v>76478916.648240402</v>
          </cell>
          <cell r="E369">
            <v>0</v>
          </cell>
          <cell r="F369">
            <v>0</v>
          </cell>
          <cell r="G369">
            <v>0</v>
          </cell>
          <cell r="H369">
            <v>0</v>
          </cell>
          <cell r="I369">
            <v>0</v>
          </cell>
          <cell r="J369">
            <v>446637500.09290951</v>
          </cell>
        </row>
        <row r="370">
          <cell r="A370">
            <v>353</v>
          </cell>
          <cell r="B370">
            <v>170935</v>
          </cell>
          <cell r="C370">
            <v>0</v>
          </cell>
          <cell r="D370">
            <v>76478916.648240402</v>
          </cell>
          <cell r="E370">
            <v>0</v>
          </cell>
          <cell r="F370">
            <v>0</v>
          </cell>
          <cell r="G370">
            <v>0</v>
          </cell>
          <cell r="H370">
            <v>0</v>
          </cell>
          <cell r="I370">
            <v>0</v>
          </cell>
          <cell r="J370">
            <v>446637500.09290951</v>
          </cell>
        </row>
        <row r="371">
          <cell r="A371">
            <v>354</v>
          </cell>
          <cell r="B371">
            <v>171301</v>
          </cell>
          <cell r="C371">
            <v>0</v>
          </cell>
          <cell r="D371">
            <v>76478916.648240402</v>
          </cell>
          <cell r="E371">
            <v>0</v>
          </cell>
          <cell r="F371">
            <v>0</v>
          </cell>
          <cell r="G371">
            <v>0</v>
          </cell>
          <cell r="H371">
            <v>0</v>
          </cell>
          <cell r="I371">
            <v>0</v>
          </cell>
          <cell r="J371">
            <v>446637500.09290951</v>
          </cell>
        </row>
        <row r="372">
          <cell r="A372">
            <v>355</v>
          </cell>
          <cell r="B372">
            <v>171666</v>
          </cell>
          <cell r="C372">
            <v>0</v>
          </cell>
          <cell r="D372">
            <v>76478916.648240402</v>
          </cell>
          <cell r="E372">
            <v>0</v>
          </cell>
          <cell r="F372">
            <v>0</v>
          </cell>
          <cell r="G372">
            <v>0</v>
          </cell>
          <cell r="H372">
            <v>0</v>
          </cell>
          <cell r="I372">
            <v>0</v>
          </cell>
          <cell r="J372">
            <v>446637500.09290951</v>
          </cell>
        </row>
        <row r="373">
          <cell r="A373">
            <v>356</v>
          </cell>
          <cell r="B373">
            <v>172031</v>
          </cell>
          <cell r="C373">
            <v>0</v>
          </cell>
          <cell r="D373">
            <v>76478916.648240402</v>
          </cell>
          <cell r="E373">
            <v>0</v>
          </cell>
          <cell r="F373">
            <v>0</v>
          </cell>
          <cell r="G373">
            <v>0</v>
          </cell>
          <cell r="H373">
            <v>0</v>
          </cell>
          <cell r="I373">
            <v>0</v>
          </cell>
          <cell r="J373">
            <v>446637500.09290951</v>
          </cell>
        </row>
        <row r="374">
          <cell r="A374">
            <v>357</v>
          </cell>
          <cell r="B374">
            <v>172396</v>
          </cell>
          <cell r="C374">
            <v>0</v>
          </cell>
          <cell r="D374">
            <v>76478916.648240402</v>
          </cell>
          <cell r="E374">
            <v>0</v>
          </cell>
          <cell r="F374">
            <v>0</v>
          </cell>
          <cell r="G374">
            <v>0</v>
          </cell>
          <cell r="H374">
            <v>0</v>
          </cell>
          <cell r="I374">
            <v>0</v>
          </cell>
          <cell r="J374">
            <v>446637500.09290951</v>
          </cell>
        </row>
        <row r="375">
          <cell r="A375">
            <v>358</v>
          </cell>
          <cell r="B375">
            <v>172762</v>
          </cell>
          <cell r="C375">
            <v>0</v>
          </cell>
          <cell r="D375">
            <v>76478916.648240402</v>
          </cell>
          <cell r="E375">
            <v>0</v>
          </cell>
          <cell r="F375">
            <v>0</v>
          </cell>
          <cell r="G375">
            <v>0</v>
          </cell>
          <cell r="H375">
            <v>0</v>
          </cell>
          <cell r="I375">
            <v>0</v>
          </cell>
          <cell r="J375">
            <v>446637500.09290951</v>
          </cell>
        </row>
        <row r="376">
          <cell r="A376">
            <v>359</v>
          </cell>
          <cell r="B376">
            <v>173127</v>
          </cell>
          <cell r="C376">
            <v>0</v>
          </cell>
          <cell r="D376">
            <v>76478916.648240402</v>
          </cell>
          <cell r="E376">
            <v>0</v>
          </cell>
          <cell r="F376">
            <v>0</v>
          </cell>
          <cell r="G376">
            <v>0</v>
          </cell>
          <cell r="H376">
            <v>0</v>
          </cell>
          <cell r="I376">
            <v>0</v>
          </cell>
          <cell r="J376">
            <v>446637500.09290951</v>
          </cell>
        </row>
        <row r="377">
          <cell r="A377">
            <v>360</v>
          </cell>
          <cell r="B377">
            <v>173492</v>
          </cell>
          <cell r="C377">
            <v>0</v>
          </cell>
          <cell r="D377">
            <v>76478916.648240402</v>
          </cell>
          <cell r="E377">
            <v>0</v>
          </cell>
          <cell r="F377">
            <v>0</v>
          </cell>
          <cell r="G377">
            <v>0</v>
          </cell>
          <cell r="H377">
            <v>0</v>
          </cell>
          <cell r="I377">
            <v>0</v>
          </cell>
          <cell r="J377">
            <v>446637500.09290951</v>
          </cell>
        </row>
      </sheetData>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ed Cost Overview"/>
      <sheetName val="Assumptions"/>
      <sheetName val="ICC OPEX Costs"/>
      <sheetName val="CBS"/>
      <sheetName val="Cost Reduction"/>
      <sheetName val="Output Improvement"/>
      <sheetName val="pro forma"/>
      <sheetName val="tables"/>
      <sheetName val="Depreciation"/>
      <sheetName val="Loan Amortization Schedule"/>
      <sheetName val="Construction Cost Data"/>
      <sheetName val="Infrastructure Cost Data"/>
      <sheetName val="US Tax Rates"/>
      <sheetName val="CoE images"/>
      <sheetName val="Sheet1"/>
    </sheetNames>
    <sheetDataSet>
      <sheetData sheetId="0">
        <row r="7">
          <cell r="C7">
            <v>132.01261590867477</v>
          </cell>
          <cell r="D7">
            <v>199.74828913141579</v>
          </cell>
        </row>
        <row r="8">
          <cell r="C8">
            <v>13965.08488505047</v>
          </cell>
          <cell r="D8">
            <v>21130.569939569865</v>
          </cell>
        </row>
        <row r="9">
          <cell r="C9">
            <v>2357.2316041255849</v>
          </cell>
        </row>
        <row r="11">
          <cell r="C11">
            <v>0.63350421970071991</v>
          </cell>
        </row>
        <row r="12">
          <cell r="C12">
            <v>7.4286695955606219E-2</v>
          </cell>
        </row>
        <row r="17">
          <cell r="K17">
            <v>370</v>
          </cell>
        </row>
        <row r="18">
          <cell r="K18">
            <v>370</v>
          </cell>
        </row>
        <row r="19">
          <cell r="C19">
            <v>1524740.5096711351</v>
          </cell>
          <cell r="K19">
            <v>20</v>
          </cell>
        </row>
        <row r="20">
          <cell r="K20">
            <v>0</v>
          </cell>
        </row>
        <row r="26">
          <cell r="C26">
            <v>4411486.0676357318</v>
          </cell>
          <cell r="K26">
            <v>1</v>
          </cell>
        </row>
        <row r="27">
          <cell r="K27">
            <v>0.2690903657677608</v>
          </cell>
        </row>
        <row r="28">
          <cell r="K28">
            <v>872.17569352646638</v>
          </cell>
        </row>
        <row r="33">
          <cell r="C33">
            <v>5167081.4074686738</v>
          </cell>
          <cell r="D33">
            <v>7818310.8776408499</v>
          </cell>
        </row>
        <row r="56">
          <cell r="C56">
            <v>545551058.19895792</v>
          </cell>
        </row>
        <row r="57">
          <cell r="C57">
            <v>730912051.35448289</v>
          </cell>
        </row>
        <row r="58">
          <cell r="C58">
            <v>183834345.51468411</v>
          </cell>
        </row>
        <row r="60">
          <cell r="C60">
            <v>2474660410.5874305</v>
          </cell>
        </row>
      </sheetData>
      <sheetData sheetId="1">
        <row r="6">
          <cell r="G6">
            <v>110.29887752436062</v>
          </cell>
        </row>
        <row r="7">
          <cell r="G7">
            <v>298.10507439016385</v>
          </cell>
        </row>
        <row r="10">
          <cell r="G10">
            <v>370</v>
          </cell>
        </row>
        <row r="11">
          <cell r="G11">
            <v>10</v>
          </cell>
        </row>
        <row r="12">
          <cell r="G12">
            <v>298.10507439016385</v>
          </cell>
        </row>
        <row r="13">
          <cell r="G13">
            <v>260000</v>
          </cell>
        </row>
        <row r="16">
          <cell r="G16" t="str">
            <v>G</v>
          </cell>
        </row>
        <row r="17">
          <cell r="G17" t="str">
            <v>Y</v>
          </cell>
        </row>
        <row r="18">
          <cell r="G18" t="str">
            <v>N</v>
          </cell>
        </row>
        <row r="19">
          <cell r="G19" t="str">
            <v>O</v>
          </cell>
        </row>
        <row r="22">
          <cell r="G22">
            <v>0</v>
          </cell>
        </row>
        <row r="23">
          <cell r="G23">
            <v>0.106</v>
          </cell>
        </row>
        <row r="24">
          <cell r="G24">
            <v>7.0000000000000007E-2</v>
          </cell>
        </row>
        <row r="25">
          <cell r="G25">
            <v>1.5130999999999999</v>
          </cell>
        </row>
        <row r="33">
          <cell r="G33">
            <v>370</v>
          </cell>
          <cell r="H33">
            <v>370</v>
          </cell>
        </row>
        <row r="34">
          <cell r="G34">
            <v>370</v>
          </cell>
          <cell r="H34">
            <v>370</v>
          </cell>
        </row>
        <row r="35">
          <cell r="G35">
            <v>20</v>
          </cell>
          <cell r="H35">
            <v>20</v>
          </cell>
        </row>
        <row r="36">
          <cell r="G36">
            <v>0</v>
          </cell>
          <cell r="H36">
            <v>0</v>
          </cell>
        </row>
        <row r="37">
          <cell r="G37">
            <v>388</v>
          </cell>
          <cell r="H37">
            <v>872.17569352646638</v>
          </cell>
        </row>
        <row r="38">
          <cell r="G38">
            <v>44.261921058635643</v>
          </cell>
          <cell r="H38">
            <v>99.495287876621759</v>
          </cell>
        </row>
        <row r="39">
          <cell r="H39">
            <v>1</v>
          </cell>
        </row>
        <row r="40">
          <cell r="G40">
            <v>0</v>
          </cell>
          <cell r="H40">
            <v>0</v>
          </cell>
        </row>
        <row r="41">
          <cell r="G41">
            <v>0</v>
          </cell>
          <cell r="H41">
            <v>0</v>
          </cell>
        </row>
        <row r="43">
          <cell r="G43">
            <v>0</v>
          </cell>
          <cell r="H43">
            <v>872.17569352646638</v>
          </cell>
        </row>
        <row r="44">
          <cell r="G44">
            <v>44.261921058635643</v>
          </cell>
          <cell r="H44">
            <v>99.495287876621759</v>
          </cell>
        </row>
        <row r="61">
          <cell r="G61">
            <v>2178190.4698962397</v>
          </cell>
          <cell r="H61">
            <v>2178190.4698962397</v>
          </cell>
          <cell r="I61">
            <v>3295820</v>
          </cell>
        </row>
        <row r="62">
          <cell r="G62">
            <v>63280.682043486886</v>
          </cell>
          <cell r="H62">
            <v>63280.682043486886</v>
          </cell>
          <cell r="I62">
            <v>95750</v>
          </cell>
        </row>
        <row r="63">
          <cell r="G63">
            <v>703258.2116185315</v>
          </cell>
          <cell r="H63">
            <v>703258.2116185315</v>
          </cell>
          <cell r="I63">
            <v>1064100</v>
          </cell>
        </row>
        <row r="66">
          <cell r="G66">
            <v>166379.5149031789</v>
          </cell>
          <cell r="H66">
            <v>166379.5149031789</v>
          </cell>
          <cell r="I66">
            <v>251748.84399999998</v>
          </cell>
        </row>
        <row r="67">
          <cell r="G67">
            <v>70803.106205802673</v>
          </cell>
          <cell r="H67">
            <v>70803.106205802673</v>
          </cell>
          <cell r="I67">
            <v>107132.18000000001</v>
          </cell>
        </row>
        <row r="68">
          <cell r="G68">
            <v>37347.168065560771</v>
          </cell>
          <cell r="H68">
            <v>37347.168065560771</v>
          </cell>
          <cell r="I68">
            <v>56510</v>
          </cell>
        </row>
        <row r="69">
          <cell r="G69">
            <v>6518251.9331174418</v>
          </cell>
          <cell r="H69">
            <v>6518251.9331174418</v>
          </cell>
          <cell r="I69">
            <v>9862767</v>
          </cell>
        </row>
        <row r="70">
          <cell r="G70">
            <v>1147412.5966558722</v>
          </cell>
          <cell r="H70">
            <v>1147412.5966558722</v>
          </cell>
          <cell r="I70">
            <v>1736150</v>
          </cell>
        </row>
        <row r="77">
          <cell r="I77">
            <v>0.155</v>
          </cell>
        </row>
        <row r="78">
          <cell r="I78">
            <v>0.1</v>
          </cell>
        </row>
        <row r="79">
          <cell r="I79">
            <v>0.1</v>
          </cell>
        </row>
        <row r="80">
          <cell r="I80">
            <v>0.1</v>
          </cell>
        </row>
        <row r="81">
          <cell r="I81">
            <v>7.0000000000000007E-2</v>
          </cell>
        </row>
        <row r="82">
          <cell r="I82">
            <v>2.5000000000000001E-2</v>
          </cell>
        </row>
        <row r="83">
          <cell r="I83">
            <v>0.1</v>
          </cell>
        </row>
        <row r="84">
          <cell r="I84">
            <v>7.4999999999999997E-2</v>
          </cell>
        </row>
        <row r="89">
          <cell r="G89">
            <v>0.70402133255407584</v>
          </cell>
          <cell r="H89">
            <v>0.70402133255407584</v>
          </cell>
        </row>
        <row r="90">
          <cell r="G90">
            <v>0.53309621240888438</v>
          </cell>
          <cell r="H90">
            <v>0.53309621240888438</v>
          </cell>
        </row>
        <row r="91">
          <cell r="G91">
            <v>0.34389999999999998</v>
          </cell>
          <cell r="H91">
            <v>0.34389999999999998</v>
          </cell>
        </row>
        <row r="92">
          <cell r="G92">
            <v>0.34389999999999998</v>
          </cell>
          <cell r="H92">
            <v>0.34389999999999998</v>
          </cell>
        </row>
        <row r="93">
          <cell r="G93">
            <v>0.25194799000000023</v>
          </cell>
          <cell r="H93">
            <v>0.25194799000000023</v>
          </cell>
        </row>
        <row r="94">
          <cell r="G94">
            <v>9.6312109374999844E-2</v>
          </cell>
          <cell r="H94">
            <v>9.6312109374999844E-2</v>
          </cell>
        </row>
        <row r="95">
          <cell r="G95">
            <v>0.34389999999999998</v>
          </cell>
          <cell r="H95">
            <v>0.34389999999999998</v>
          </cell>
        </row>
        <row r="96">
          <cell r="G96">
            <v>0.26790585937499978</v>
          </cell>
          <cell r="H96">
            <v>0.26790585937499978</v>
          </cell>
        </row>
        <row r="101">
          <cell r="G101">
            <v>2.2478754987795524</v>
          </cell>
          <cell r="H101">
            <v>2.2478754987795524</v>
          </cell>
        </row>
        <row r="105">
          <cell r="G105">
            <v>1</v>
          </cell>
          <cell r="I105">
            <v>75</v>
          </cell>
        </row>
        <row r="106">
          <cell r="G106">
            <v>1</v>
          </cell>
          <cell r="I106">
            <v>4</v>
          </cell>
        </row>
        <row r="110">
          <cell r="G110">
            <v>0</v>
          </cell>
          <cell r="I110">
            <v>0</v>
          </cell>
        </row>
        <row r="111">
          <cell r="G111">
            <v>0</v>
          </cell>
        </row>
        <row r="115">
          <cell r="I115">
            <v>6608.9485162910587</v>
          </cell>
        </row>
        <row r="123">
          <cell r="G123">
            <v>34696.979710528052</v>
          </cell>
          <cell r="I123">
            <v>19826.845548873178</v>
          </cell>
        </row>
        <row r="124">
          <cell r="G124">
            <v>132178.97032582117</v>
          </cell>
          <cell r="I124">
            <v>66089.485162910583</v>
          </cell>
        </row>
        <row r="125">
          <cell r="G125">
            <v>0</v>
          </cell>
          <cell r="I125">
            <v>16522.371290727646</v>
          </cell>
        </row>
        <row r="126">
          <cell r="G126">
            <v>59480.536646619526</v>
          </cell>
          <cell r="I126">
            <v>29740.268323309763</v>
          </cell>
        </row>
        <row r="132">
          <cell r="G132">
            <v>0</v>
          </cell>
          <cell r="I132">
            <v>0</v>
          </cell>
        </row>
        <row r="133">
          <cell r="G133">
            <v>1</v>
          </cell>
          <cell r="I133">
            <v>0</v>
          </cell>
        </row>
        <row r="134">
          <cell r="I134">
            <v>10</v>
          </cell>
        </row>
        <row r="135">
          <cell r="G135" t="str">
            <v>U</v>
          </cell>
          <cell r="I135" t="str">
            <v>A</v>
          </cell>
        </row>
        <row r="139">
          <cell r="G139">
            <v>0</v>
          </cell>
          <cell r="I139">
            <v>2643.5794065164232</v>
          </cell>
        </row>
        <row r="143">
          <cell r="G143" t="str">
            <v>A</v>
          </cell>
          <cell r="I143" t="str">
            <v>A</v>
          </cell>
        </row>
        <row r="144">
          <cell r="G144">
            <v>0</v>
          </cell>
          <cell r="I144">
            <v>0</v>
          </cell>
        </row>
        <row r="145">
          <cell r="G145" t="str">
            <v>D</v>
          </cell>
          <cell r="I145" t="str">
            <v>N</v>
          </cell>
        </row>
        <row r="148">
          <cell r="G148">
            <v>0</v>
          </cell>
          <cell r="I148">
            <v>0</v>
          </cell>
        </row>
        <row r="149">
          <cell r="G149">
            <v>0</v>
          </cell>
          <cell r="I149">
            <v>0</v>
          </cell>
        </row>
        <row r="154">
          <cell r="G154">
            <v>330.4474258145529</v>
          </cell>
          <cell r="I154">
            <v>528.71588130328473</v>
          </cell>
        </row>
        <row r="155">
          <cell r="G155">
            <v>845.9454100852555</v>
          </cell>
          <cell r="I155">
            <v>845.9454100852555</v>
          </cell>
        </row>
        <row r="156">
          <cell r="G156">
            <v>1</v>
          </cell>
          <cell r="I156">
            <v>0.25</v>
          </cell>
        </row>
        <row r="157">
          <cell r="G157">
            <v>12</v>
          </cell>
          <cell r="I157">
            <v>6</v>
          </cell>
        </row>
        <row r="158">
          <cell r="G158">
            <v>14116.714030797702</v>
          </cell>
          <cell r="I158">
            <v>2061.9919370828102</v>
          </cell>
        </row>
        <row r="161">
          <cell r="G161">
            <v>1652.2371290727647</v>
          </cell>
          <cell r="I161">
            <v>528.71588130328473</v>
          </cell>
        </row>
        <row r="162">
          <cell r="G162">
            <v>1268.9181151278833</v>
          </cell>
          <cell r="I162">
            <v>1268.9181151278833</v>
          </cell>
        </row>
        <row r="163">
          <cell r="G163">
            <v>33044.742581455292</v>
          </cell>
          <cell r="I163">
            <v>2643.5794065164232</v>
          </cell>
        </row>
        <row r="164">
          <cell r="G164">
            <v>2</v>
          </cell>
          <cell r="I164">
            <v>1</v>
          </cell>
        </row>
        <row r="165">
          <cell r="G165">
            <v>4</v>
          </cell>
          <cell r="I165">
            <v>1</v>
          </cell>
        </row>
        <row r="166">
          <cell r="G166">
            <v>155548.21227942634</v>
          </cell>
          <cell r="I166">
            <v>4441.213402947591</v>
          </cell>
        </row>
        <row r="169">
          <cell r="G169">
            <v>1652.2371290727647</v>
          </cell>
          <cell r="I169">
            <v>528.71588130328473</v>
          </cell>
        </row>
        <row r="170">
          <cell r="G170">
            <v>1268.9181151278833</v>
          </cell>
          <cell r="I170">
            <v>1268.9181151278833</v>
          </cell>
        </row>
        <row r="171">
          <cell r="G171">
            <v>991.34227744365876</v>
          </cell>
          <cell r="I171">
            <v>2643.5794065164232</v>
          </cell>
        </row>
        <row r="172">
          <cell r="G172">
            <v>2</v>
          </cell>
          <cell r="I172">
            <v>1</v>
          </cell>
        </row>
        <row r="173">
          <cell r="G173">
            <v>4</v>
          </cell>
          <cell r="I173">
            <v>1</v>
          </cell>
        </row>
        <row r="174">
          <cell r="G174">
            <v>27334.611063379816</v>
          </cell>
          <cell r="I174">
            <v>4441.213402947591</v>
          </cell>
        </row>
        <row r="176">
          <cell r="G176">
            <v>13217.897032582117</v>
          </cell>
          <cell r="I176">
            <v>991.34227744365876</v>
          </cell>
        </row>
        <row r="177">
          <cell r="G177">
            <v>2114.8635252131389</v>
          </cell>
          <cell r="I177">
            <v>2775.7583768422446</v>
          </cell>
        </row>
        <row r="178">
          <cell r="G178">
            <v>33044.742581455292</v>
          </cell>
          <cell r="I178">
            <v>33044.742581455292</v>
          </cell>
        </row>
        <row r="179">
          <cell r="G179">
            <v>3</v>
          </cell>
          <cell r="I179">
            <v>3.0769230769230771</v>
          </cell>
        </row>
        <row r="180">
          <cell r="G180">
            <v>1</v>
          </cell>
          <cell r="I180">
            <v>0.65</v>
          </cell>
        </row>
        <row r="181">
          <cell r="G181">
            <v>79043.024254841061</v>
          </cell>
          <cell r="I181">
            <v>29013.283986517748</v>
          </cell>
        </row>
        <row r="182">
          <cell r="G182">
            <v>0.1</v>
          </cell>
          <cell r="I182">
            <v>0.65</v>
          </cell>
        </row>
        <row r="183">
          <cell r="G183">
            <v>7904.3024254841066</v>
          </cell>
          <cell r="I183">
            <v>5621854.6677174848</v>
          </cell>
        </row>
        <row r="186">
          <cell r="G186">
            <v>0</v>
          </cell>
          <cell r="I186">
            <v>0</v>
          </cell>
        </row>
        <row r="187">
          <cell r="G187">
            <v>0</v>
          </cell>
          <cell r="I187">
            <v>0</v>
          </cell>
        </row>
        <row r="192">
          <cell r="G192">
            <v>0</v>
          </cell>
          <cell r="I192">
            <v>0</v>
          </cell>
        </row>
        <row r="193">
          <cell r="G193">
            <v>0</v>
          </cell>
        </row>
        <row r="198">
          <cell r="I198">
            <v>0.01</v>
          </cell>
        </row>
        <row r="200">
          <cell r="I200">
            <v>0.01</v>
          </cell>
        </row>
        <row r="201">
          <cell r="I201">
            <v>0.03</v>
          </cell>
        </row>
        <row r="202">
          <cell r="I202">
            <v>1.034</v>
          </cell>
        </row>
        <row r="203">
          <cell r="I203">
            <v>7.4000000000000038E-2</v>
          </cell>
        </row>
        <row r="205">
          <cell r="I205">
            <v>0.05</v>
          </cell>
        </row>
        <row r="206">
          <cell r="I206">
            <v>0.3</v>
          </cell>
        </row>
        <row r="212">
          <cell r="G212">
            <v>0</v>
          </cell>
          <cell r="I212">
            <v>0</v>
          </cell>
        </row>
        <row r="213">
          <cell r="G213">
            <v>0</v>
          </cell>
          <cell r="I213">
            <v>0</v>
          </cell>
        </row>
        <row r="214">
          <cell r="G214">
            <v>0</v>
          </cell>
          <cell r="I214">
            <v>178361211.84067228</v>
          </cell>
        </row>
        <row r="217">
          <cell r="G217">
            <v>0</v>
          </cell>
          <cell r="I217">
            <v>0.02</v>
          </cell>
        </row>
        <row r="218">
          <cell r="G218">
            <v>0</v>
          </cell>
          <cell r="I218">
            <v>0</v>
          </cell>
        </row>
        <row r="222">
          <cell r="G222">
            <v>0</v>
          </cell>
          <cell r="I222">
            <v>264357.94065164233</v>
          </cell>
        </row>
        <row r="223">
          <cell r="G223">
            <v>0</v>
          </cell>
          <cell r="I223">
            <v>10</v>
          </cell>
        </row>
        <row r="224">
          <cell r="G224">
            <v>0</v>
          </cell>
          <cell r="I224">
            <v>8867.945008733639</v>
          </cell>
        </row>
        <row r="225">
          <cell r="G225">
            <v>0</v>
          </cell>
          <cell r="I225">
            <v>99134.227744365882</v>
          </cell>
        </row>
        <row r="227">
          <cell r="G227">
            <v>0</v>
          </cell>
          <cell r="I227">
            <v>9913.422774436589</v>
          </cell>
        </row>
        <row r="228">
          <cell r="G228">
            <v>0</v>
          </cell>
          <cell r="I228">
            <v>561760.62388473994</v>
          </cell>
        </row>
        <row r="229">
          <cell r="G229">
            <v>0</v>
          </cell>
          <cell r="I229">
            <v>1884.438314355898</v>
          </cell>
        </row>
        <row r="230">
          <cell r="G230">
            <v>0</v>
          </cell>
          <cell r="I230">
            <v>0</v>
          </cell>
        </row>
        <row r="232">
          <cell r="G232">
            <v>264357.94065164233</v>
          </cell>
          <cell r="I232">
            <v>1321789.7032582117</v>
          </cell>
        </row>
        <row r="233">
          <cell r="G233">
            <v>886.79450087336375</v>
          </cell>
          <cell r="I233">
            <v>4433.9725043668195</v>
          </cell>
        </row>
        <row r="240">
          <cell r="G240">
            <v>1</v>
          </cell>
          <cell r="I240">
            <v>1</v>
          </cell>
        </row>
        <row r="241">
          <cell r="I241">
            <v>1</v>
          </cell>
        </row>
        <row r="243">
          <cell r="I243">
            <v>1</v>
          </cell>
        </row>
        <row r="245">
          <cell r="G245">
            <v>1</v>
          </cell>
          <cell r="I245">
            <v>1</v>
          </cell>
        </row>
        <row r="247">
          <cell r="G247">
            <v>1</v>
          </cell>
        </row>
        <row r="252">
          <cell r="G252">
            <v>0.1</v>
          </cell>
          <cell r="I252">
            <v>0.1</v>
          </cell>
        </row>
        <row r="253">
          <cell r="G253">
            <v>0</v>
          </cell>
          <cell r="I253">
            <v>0</v>
          </cell>
        </row>
        <row r="254">
          <cell r="G254" t="str">
            <v>N</v>
          </cell>
          <cell r="I254" t="str">
            <v>N</v>
          </cell>
        </row>
        <row r="256">
          <cell r="G256">
            <v>0.1</v>
          </cell>
          <cell r="I256">
            <v>5</v>
          </cell>
        </row>
        <row r="257">
          <cell r="G257">
            <v>0.01</v>
          </cell>
          <cell r="I257">
            <v>0</v>
          </cell>
        </row>
        <row r="260">
          <cell r="G260">
            <v>2.5000000000000001E-2</v>
          </cell>
          <cell r="I260">
            <v>2.5000000000000001E-2</v>
          </cell>
        </row>
        <row r="262">
          <cell r="G262">
            <v>8.5000000000000006E-2</v>
          </cell>
        </row>
        <row r="265">
          <cell r="G265">
            <v>18</v>
          </cell>
        </row>
        <row r="266">
          <cell r="G266">
            <v>18</v>
          </cell>
        </row>
        <row r="272">
          <cell r="G272">
            <v>20</v>
          </cell>
        </row>
        <row r="275">
          <cell r="G275">
            <v>0.30857919693785069</v>
          </cell>
        </row>
        <row r="277">
          <cell r="G277">
            <v>0.39600000000000002</v>
          </cell>
        </row>
        <row r="280">
          <cell r="G280">
            <v>0.10805502072978093</v>
          </cell>
        </row>
      </sheetData>
      <sheetData sheetId="2">
        <row r="3">
          <cell r="E3">
            <v>2919168.6339896349</v>
          </cell>
        </row>
        <row r="4">
          <cell r="E4">
            <v>1538830.8412185507</v>
          </cell>
        </row>
        <row r="5">
          <cell r="E5">
            <v>0</v>
          </cell>
        </row>
        <row r="6">
          <cell r="E6">
            <v>0</v>
          </cell>
        </row>
        <row r="7">
          <cell r="E7">
            <v>0</v>
          </cell>
        </row>
        <row r="8">
          <cell r="E8">
            <v>0</v>
          </cell>
        </row>
        <row r="9">
          <cell r="E9">
            <v>698156.01</v>
          </cell>
        </row>
        <row r="10">
          <cell r="E10">
            <v>70289.423298000009</v>
          </cell>
        </row>
        <row r="11">
          <cell r="E11">
            <v>3829.2782391899987</v>
          </cell>
        </row>
        <row r="12">
          <cell r="E12">
            <v>22404.157699499992</v>
          </cell>
        </row>
        <row r="13">
          <cell r="E13">
            <v>14362.598591999995</v>
          </cell>
        </row>
        <row r="14">
          <cell r="E14">
            <v>50762.809398599988</v>
          </cell>
        </row>
        <row r="15">
          <cell r="E15">
            <v>6919.4810924999974</v>
          </cell>
        </row>
        <row r="16">
          <cell r="E16">
            <v>2689.2469759499991</v>
          </cell>
        </row>
        <row r="17">
          <cell r="E17">
            <v>49601.701021926223</v>
          </cell>
        </row>
        <row r="18">
          <cell r="E18">
            <v>23197.69127170799</v>
          </cell>
        </row>
        <row r="19">
          <cell r="E19">
            <v>10065.952418002196</v>
          </cell>
        </row>
        <row r="20">
          <cell r="E20">
            <v>4488.3120599999984</v>
          </cell>
        </row>
        <row r="21">
          <cell r="E21">
            <v>1265.1630468750002</v>
          </cell>
        </row>
        <row r="22">
          <cell r="E22">
            <v>17224.2911953125</v>
          </cell>
        </row>
        <row r="23">
          <cell r="E23">
            <v>18977.445703125002</v>
          </cell>
        </row>
        <row r="24">
          <cell r="E24">
            <v>4563.6238476562503</v>
          </cell>
        </row>
        <row r="25">
          <cell r="E25">
            <v>9036.8789062500018</v>
          </cell>
        </row>
        <row r="26">
          <cell r="E26">
            <v>1139088.0150000001</v>
          </cell>
        </row>
        <row r="27">
          <cell r="E27">
            <v>70098.013964843776</v>
          </cell>
        </row>
        <row r="32">
          <cell r="D32">
            <v>83.836848848957985</v>
          </cell>
        </row>
        <row r="33">
          <cell r="D33">
            <v>3.6265101601932075E-2</v>
          </cell>
        </row>
        <row r="34">
          <cell r="D34">
            <v>0.23572316041255847</v>
          </cell>
        </row>
        <row r="35">
          <cell r="D35">
            <v>8.4324324324324316</v>
          </cell>
        </row>
        <row r="36">
          <cell r="D36">
            <v>18.162162162162161</v>
          </cell>
        </row>
        <row r="37">
          <cell r="D37">
            <v>18.162162162162161</v>
          </cell>
        </row>
        <row r="38">
          <cell r="D38">
            <v>77.121621621621614</v>
          </cell>
        </row>
        <row r="42">
          <cell r="D42">
            <v>30000</v>
          </cell>
        </row>
        <row r="43">
          <cell r="D43">
            <v>100000</v>
          </cell>
        </row>
        <row r="44">
          <cell r="D44">
            <v>25000</v>
          </cell>
        </row>
        <row r="45">
          <cell r="D45">
            <v>45000</v>
          </cell>
        </row>
        <row r="47">
          <cell r="D47">
            <v>31269.431206166784</v>
          </cell>
        </row>
        <row r="48">
          <cell r="D48">
            <v>6709.0437963574341</v>
          </cell>
        </row>
        <row r="51">
          <cell r="D51">
            <v>393750.97844698129</v>
          </cell>
        </row>
        <row r="52">
          <cell r="D52">
            <v>69129.980439421503</v>
          </cell>
        </row>
        <row r="53">
          <cell r="D53">
            <v>235041.93349403329</v>
          </cell>
        </row>
        <row r="54">
          <cell r="D54">
            <v>207389.94131826449</v>
          </cell>
        </row>
      </sheetData>
      <sheetData sheetId="3"/>
      <sheetData sheetId="4"/>
      <sheetData sheetId="5"/>
      <sheetData sheetId="6"/>
      <sheetData sheetId="7"/>
      <sheetData sheetId="8"/>
      <sheetData sheetId="9">
        <row r="1">
          <cell r="A1" t="str">
            <v>Loan Amortization Schedule</v>
          </cell>
        </row>
        <row r="4">
          <cell r="B4" t="str">
            <v>Enter values</v>
          </cell>
          <cell r="F4" t="str">
            <v>Loan summary</v>
          </cell>
        </row>
        <row r="5">
          <cell r="C5" t="str">
            <v>Loan amount</v>
          </cell>
          <cell r="D5">
            <v>1385223889.4697168</v>
          </cell>
          <cell r="G5" t="str">
            <v>Scheduled payment</v>
          </cell>
          <cell r="H5">
            <v>113916515.06562248</v>
          </cell>
        </row>
        <row r="6">
          <cell r="C6" t="str">
            <v>Annual interest rate</v>
          </cell>
          <cell r="D6">
            <v>4.4999999999999998E-2</v>
          </cell>
          <cell r="G6" t="str">
            <v>Scheduled number of payments</v>
          </cell>
          <cell r="H6">
            <v>18</v>
          </cell>
        </row>
        <row r="7">
          <cell r="C7" t="str">
            <v>Loan period in years</v>
          </cell>
          <cell r="D7">
            <v>18</v>
          </cell>
          <cell r="G7" t="str">
            <v>Actual number of payments</v>
          </cell>
          <cell r="H7">
            <v>18</v>
          </cell>
        </row>
        <row r="8">
          <cell r="C8" t="str">
            <v>Number of payments per year</v>
          </cell>
          <cell r="D8">
            <v>1</v>
          </cell>
          <cell r="G8" t="str">
            <v>Total early payments</v>
          </cell>
          <cell r="H8">
            <v>0</v>
          </cell>
        </row>
        <row r="9">
          <cell r="C9" t="str">
            <v>Start date of loan</v>
          </cell>
          <cell r="D9">
            <v>42005</v>
          </cell>
          <cell r="G9" t="str">
            <v>Total interest</v>
          </cell>
          <cell r="H9">
            <v>665273381.71148825</v>
          </cell>
        </row>
        <row r="10">
          <cell r="C10" t="str">
            <v>Optional extra payments</v>
          </cell>
          <cell r="D10">
            <v>0</v>
          </cell>
        </row>
        <row r="11">
          <cell r="F11">
            <v>60013910.224360421</v>
          </cell>
        </row>
        <row r="12">
          <cell r="B12" t="str">
            <v>Lender name:</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42370</v>
          </cell>
          <cell r="C18">
            <v>1385223889.4697168</v>
          </cell>
          <cell r="D18">
            <v>113916515.06562248</v>
          </cell>
          <cell r="E18">
            <v>0</v>
          </cell>
          <cell r="F18">
            <v>113916515.06562248</v>
          </cell>
          <cell r="G18">
            <v>51581440.039485224</v>
          </cell>
          <cell r="H18">
            <v>62335075.026137255</v>
          </cell>
          <cell r="I18">
            <v>1333642449.4302316</v>
          </cell>
          <cell r="J18">
            <v>62335075.026137255</v>
          </cell>
        </row>
        <row r="19">
          <cell r="A19">
            <v>2</v>
          </cell>
          <cell r="B19">
            <v>42736</v>
          </cell>
          <cell r="C19">
            <v>1333642449.4302316</v>
          </cell>
          <cell r="D19">
            <v>113916515.06562248</v>
          </cell>
          <cell r="E19">
            <v>0</v>
          </cell>
          <cell r="F19">
            <v>113916515.06562248</v>
          </cell>
          <cell r="G19">
            <v>53902604.841262057</v>
          </cell>
          <cell r="H19">
            <v>60013910.224360421</v>
          </cell>
          <cell r="I19">
            <v>1279739844.5889695</v>
          </cell>
          <cell r="J19">
            <v>122348985.25049767</v>
          </cell>
        </row>
        <row r="20">
          <cell r="A20">
            <v>3</v>
          </cell>
          <cell r="B20">
            <v>43101</v>
          </cell>
          <cell r="C20">
            <v>1279739844.5889695</v>
          </cell>
          <cell r="D20">
            <v>113916515.06562248</v>
          </cell>
          <cell r="E20">
            <v>0</v>
          </cell>
          <cell r="F20">
            <v>113916515.06562248</v>
          </cell>
          <cell r="G20">
            <v>56328222.059118852</v>
          </cell>
          <cell r="H20">
            <v>57588293.006503627</v>
          </cell>
          <cell r="I20">
            <v>1223411622.5298507</v>
          </cell>
          <cell r="J20">
            <v>179937278.25700128</v>
          </cell>
        </row>
        <row r="21">
          <cell r="A21">
            <v>4</v>
          </cell>
          <cell r="B21">
            <v>43466</v>
          </cell>
          <cell r="C21">
            <v>1223411622.5298507</v>
          </cell>
          <cell r="D21">
            <v>113916515.06562248</v>
          </cell>
          <cell r="E21">
            <v>0</v>
          </cell>
          <cell r="F21">
            <v>113916515.06562248</v>
          </cell>
          <cell r="G21">
            <v>58862992.051779196</v>
          </cell>
          <cell r="H21">
            <v>55053523.013843283</v>
          </cell>
          <cell r="I21">
            <v>1164548630.4780715</v>
          </cell>
          <cell r="J21">
            <v>234990801.27084458</v>
          </cell>
        </row>
        <row r="22">
          <cell r="A22">
            <v>5</v>
          </cell>
          <cell r="B22">
            <v>43831</v>
          </cell>
          <cell r="C22">
            <v>1164548630.4780715</v>
          </cell>
          <cell r="D22">
            <v>113916515.06562248</v>
          </cell>
          <cell r="E22">
            <v>0</v>
          </cell>
          <cell r="F22">
            <v>113916515.06562248</v>
          </cell>
          <cell r="G22">
            <v>61511826.694109268</v>
          </cell>
          <cell r="H22">
            <v>52404688.37151321</v>
          </cell>
          <cell r="I22">
            <v>1103036803.7839622</v>
          </cell>
          <cell r="J22">
            <v>287395489.64235777</v>
          </cell>
        </row>
        <row r="23">
          <cell r="A23">
            <v>6</v>
          </cell>
          <cell r="B23">
            <v>44197</v>
          </cell>
          <cell r="C23">
            <v>1103036803.7839622</v>
          </cell>
          <cell r="D23">
            <v>113916515.06562248</v>
          </cell>
          <cell r="E23">
            <v>0</v>
          </cell>
          <cell r="F23">
            <v>113916515.06562248</v>
          </cell>
          <cell r="G23">
            <v>64279858.895344183</v>
          </cell>
          <cell r="H23">
            <v>49636656.170278296</v>
          </cell>
          <cell r="I23">
            <v>1038756944.8886181</v>
          </cell>
          <cell r="J23">
            <v>337032145.81263608</v>
          </cell>
        </row>
        <row r="24">
          <cell r="A24">
            <v>7</v>
          </cell>
          <cell r="B24">
            <v>44562</v>
          </cell>
          <cell r="C24">
            <v>1038756944.8886181</v>
          </cell>
          <cell r="D24">
            <v>113916515.06562248</v>
          </cell>
          <cell r="E24">
            <v>0</v>
          </cell>
          <cell r="F24">
            <v>113916515.06562248</v>
          </cell>
          <cell r="G24">
            <v>67172452.545634657</v>
          </cell>
          <cell r="H24">
            <v>46744062.519987814</v>
          </cell>
          <cell r="I24">
            <v>971584492.34298348</v>
          </cell>
          <cell r="J24">
            <v>383776208.3326239</v>
          </cell>
        </row>
        <row r="25">
          <cell r="A25">
            <v>8</v>
          </cell>
          <cell r="B25">
            <v>44927</v>
          </cell>
          <cell r="C25">
            <v>971584492.34298348</v>
          </cell>
          <cell r="D25">
            <v>113916515.06562248</v>
          </cell>
          <cell r="E25">
            <v>0</v>
          </cell>
          <cell r="F25">
            <v>113916515.06562248</v>
          </cell>
          <cell r="G25">
            <v>70195212.910188228</v>
          </cell>
          <cell r="H25">
            <v>43721302.155434258</v>
          </cell>
          <cell r="I25">
            <v>901389279.43279529</v>
          </cell>
          <cell r="J25">
            <v>427497510.48805815</v>
          </cell>
        </row>
        <row r="26">
          <cell r="A26">
            <v>9</v>
          </cell>
          <cell r="B26">
            <v>45292</v>
          </cell>
          <cell r="C26">
            <v>901389279.43279529</v>
          </cell>
          <cell r="D26">
            <v>113916515.06562248</v>
          </cell>
          <cell r="E26">
            <v>0</v>
          </cell>
          <cell r="F26">
            <v>113916515.06562248</v>
          </cell>
          <cell r="G26">
            <v>73353997.491146684</v>
          </cell>
          <cell r="H26">
            <v>40562517.574475788</v>
          </cell>
          <cell r="I26">
            <v>828035281.9416486</v>
          </cell>
          <cell r="J26">
            <v>468060028.06253392</v>
          </cell>
        </row>
        <row r="27">
          <cell r="A27">
            <v>10</v>
          </cell>
          <cell r="B27">
            <v>45658</v>
          </cell>
          <cell r="C27">
            <v>828035281.9416486</v>
          </cell>
          <cell r="D27">
            <v>113916515.06562248</v>
          </cell>
          <cell r="E27">
            <v>0</v>
          </cell>
          <cell r="F27">
            <v>113916515.06562248</v>
          </cell>
          <cell r="G27">
            <v>76654927.378248304</v>
          </cell>
          <cell r="H27">
            <v>37261587.687374182</v>
          </cell>
          <cell r="I27">
            <v>751380354.56340027</v>
          </cell>
          <cell r="J27">
            <v>505321615.74990809</v>
          </cell>
        </row>
        <row r="28">
          <cell r="A28">
            <v>11</v>
          </cell>
          <cell r="B28">
            <v>46023</v>
          </cell>
          <cell r="C28">
            <v>751380354.56340027</v>
          </cell>
          <cell r="D28">
            <v>113916515.06562248</v>
          </cell>
          <cell r="E28">
            <v>0</v>
          </cell>
          <cell r="F28">
            <v>113916515.06562248</v>
          </cell>
          <cell r="G28">
            <v>80104399.110269457</v>
          </cell>
          <cell r="H28">
            <v>33812115.955353014</v>
          </cell>
          <cell r="I28">
            <v>671275955.45313084</v>
          </cell>
          <cell r="J28">
            <v>539133731.70526111</v>
          </cell>
        </row>
        <row r="29">
          <cell r="A29">
            <v>12</v>
          </cell>
          <cell r="B29">
            <v>46388</v>
          </cell>
          <cell r="C29">
            <v>671275955.45313084</v>
          </cell>
          <cell r="D29">
            <v>113916515.06562248</v>
          </cell>
          <cell r="E29">
            <v>0</v>
          </cell>
          <cell r="F29">
            <v>113916515.06562248</v>
          </cell>
          <cell r="G29">
            <v>83709097.070231587</v>
          </cell>
          <cell r="H29">
            <v>30207417.995390888</v>
          </cell>
          <cell r="I29">
            <v>587566858.38289928</v>
          </cell>
          <cell r="J29">
            <v>569341149.700652</v>
          </cell>
        </row>
        <row r="30">
          <cell r="A30">
            <v>13</v>
          </cell>
          <cell r="B30">
            <v>46753</v>
          </cell>
          <cell r="C30">
            <v>587566858.38289928</v>
          </cell>
          <cell r="D30">
            <v>113916515.06562248</v>
          </cell>
          <cell r="E30">
            <v>0</v>
          </cell>
          <cell r="F30">
            <v>113916515.06562248</v>
          </cell>
          <cell r="G30">
            <v>87476006.438392013</v>
          </cell>
          <cell r="H30">
            <v>26440508.627230465</v>
          </cell>
          <cell r="I30">
            <v>500090851.94450724</v>
          </cell>
          <cell r="J30">
            <v>595781658.32788253</v>
          </cell>
        </row>
        <row r="31">
          <cell r="A31">
            <v>14</v>
          </cell>
          <cell r="B31">
            <v>47119</v>
          </cell>
          <cell r="C31">
            <v>500090851.94450724</v>
          </cell>
          <cell r="D31">
            <v>113916515.06562248</v>
          </cell>
          <cell r="E31">
            <v>0</v>
          </cell>
          <cell r="F31">
            <v>113916515.06562248</v>
          </cell>
          <cell r="G31">
            <v>91412426.728119656</v>
          </cell>
          <cell r="H31">
            <v>22504088.337502826</v>
          </cell>
          <cell r="I31">
            <v>408678425.21638757</v>
          </cell>
          <cell r="J31">
            <v>618285746.66538537</v>
          </cell>
        </row>
        <row r="32">
          <cell r="A32">
            <v>15</v>
          </cell>
          <cell r="B32">
            <v>47484</v>
          </cell>
          <cell r="C32">
            <v>408678425.21638757</v>
          </cell>
          <cell r="D32">
            <v>113916515.06562248</v>
          </cell>
          <cell r="E32">
            <v>0</v>
          </cell>
          <cell r="F32">
            <v>113916515.06562248</v>
          </cell>
          <cell r="G32">
            <v>95525985.930885047</v>
          </cell>
          <cell r="H32">
            <v>18390529.134737439</v>
          </cell>
          <cell r="I32">
            <v>313152439.28550255</v>
          </cell>
          <cell r="J32">
            <v>636676275.80012286</v>
          </cell>
        </row>
        <row r="33">
          <cell r="A33">
            <v>16</v>
          </cell>
          <cell r="B33">
            <v>47849</v>
          </cell>
          <cell r="C33">
            <v>313152439.28550255</v>
          </cell>
          <cell r="D33">
            <v>113916515.06562248</v>
          </cell>
          <cell r="E33">
            <v>0</v>
          </cell>
          <cell r="F33">
            <v>113916515.06562248</v>
          </cell>
          <cell r="G33">
            <v>99824655.297774866</v>
          </cell>
          <cell r="H33">
            <v>14091859.767847614</v>
          </cell>
          <cell r="I33">
            <v>213327783.9877277</v>
          </cell>
          <cell r="J33">
            <v>650768135.56797051</v>
          </cell>
        </row>
        <row r="34">
          <cell r="A34">
            <v>17</v>
          </cell>
          <cell r="B34">
            <v>48214</v>
          </cell>
          <cell r="C34">
            <v>213327783.9877277</v>
          </cell>
          <cell r="D34">
            <v>113916515.06562248</v>
          </cell>
          <cell r="E34">
            <v>0</v>
          </cell>
          <cell r="F34">
            <v>113916515.06562248</v>
          </cell>
          <cell r="G34">
            <v>104316764.78617473</v>
          </cell>
          <cell r="H34">
            <v>9599750.2794477455</v>
          </cell>
          <cell r="I34">
            <v>109011019.20155297</v>
          </cell>
          <cell r="J34">
            <v>660367885.84741831</v>
          </cell>
        </row>
        <row r="35">
          <cell r="A35">
            <v>18</v>
          </cell>
          <cell r="B35">
            <v>48580</v>
          </cell>
          <cell r="C35">
            <v>109011019.20155297</v>
          </cell>
          <cell r="D35">
            <v>113916515.06562248</v>
          </cell>
          <cell r="E35">
            <v>0</v>
          </cell>
          <cell r="F35">
            <v>109011019.20155297</v>
          </cell>
          <cell r="G35">
            <v>109011019.20155297</v>
          </cell>
          <cell r="H35">
            <v>4905495.8640698837</v>
          </cell>
          <cell r="I35">
            <v>0</v>
          </cell>
          <cell r="J35">
            <v>665273381.71148825</v>
          </cell>
        </row>
        <row r="36">
          <cell r="A36">
            <v>19</v>
          </cell>
          <cell r="B36">
            <v>48945</v>
          </cell>
          <cell r="C36">
            <v>0</v>
          </cell>
          <cell r="D36">
            <v>113916515.06562248</v>
          </cell>
          <cell r="E36">
            <v>0</v>
          </cell>
          <cell r="F36">
            <v>0</v>
          </cell>
          <cell r="G36">
            <v>0</v>
          </cell>
          <cell r="H36">
            <v>0</v>
          </cell>
          <cell r="I36">
            <v>0</v>
          </cell>
          <cell r="J36">
            <v>665273381.71148825</v>
          </cell>
        </row>
        <row r="37">
          <cell r="A37">
            <v>20</v>
          </cell>
          <cell r="B37">
            <v>49310</v>
          </cell>
          <cell r="C37">
            <v>0</v>
          </cell>
          <cell r="D37">
            <v>113916515.06562248</v>
          </cell>
          <cell r="E37">
            <v>0</v>
          </cell>
          <cell r="F37">
            <v>0</v>
          </cell>
          <cell r="G37">
            <v>0</v>
          </cell>
          <cell r="H37">
            <v>0</v>
          </cell>
          <cell r="I37">
            <v>0</v>
          </cell>
          <cell r="J37">
            <v>665273381.71148825</v>
          </cell>
        </row>
        <row r="38">
          <cell r="A38">
            <v>21</v>
          </cell>
          <cell r="B38">
            <v>49675</v>
          </cell>
          <cell r="C38">
            <v>0</v>
          </cell>
          <cell r="D38">
            <v>113916515.06562248</v>
          </cell>
          <cell r="E38">
            <v>0</v>
          </cell>
          <cell r="F38">
            <v>0</v>
          </cell>
          <cell r="G38">
            <v>0</v>
          </cell>
          <cell r="H38">
            <v>0</v>
          </cell>
          <cell r="I38">
            <v>0</v>
          </cell>
          <cell r="J38">
            <v>665273381.71148825</v>
          </cell>
        </row>
        <row r="39">
          <cell r="A39">
            <v>22</v>
          </cell>
          <cell r="B39">
            <v>50041</v>
          </cell>
          <cell r="C39">
            <v>0</v>
          </cell>
          <cell r="D39">
            <v>113916515.06562248</v>
          </cell>
          <cell r="E39">
            <v>0</v>
          </cell>
          <cell r="F39">
            <v>0</v>
          </cell>
          <cell r="G39">
            <v>0</v>
          </cell>
          <cell r="H39">
            <v>0</v>
          </cell>
          <cell r="I39">
            <v>0</v>
          </cell>
          <cell r="J39">
            <v>665273381.71148825</v>
          </cell>
        </row>
        <row r="40">
          <cell r="A40">
            <v>23</v>
          </cell>
          <cell r="B40">
            <v>50406</v>
          </cell>
          <cell r="C40">
            <v>0</v>
          </cell>
          <cell r="D40">
            <v>113916515.06562248</v>
          </cell>
          <cell r="E40">
            <v>0</v>
          </cell>
          <cell r="F40">
            <v>0</v>
          </cell>
          <cell r="G40">
            <v>0</v>
          </cell>
          <cell r="H40">
            <v>0</v>
          </cell>
          <cell r="I40">
            <v>0</v>
          </cell>
          <cell r="J40">
            <v>665273381.71148825</v>
          </cell>
        </row>
        <row r="41">
          <cell r="A41">
            <v>24</v>
          </cell>
          <cell r="B41">
            <v>50771</v>
          </cell>
          <cell r="C41">
            <v>0</v>
          </cell>
          <cell r="D41">
            <v>113916515.06562248</v>
          </cell>
          <cell r="E41">
            <v>0</v>
          </cell>
          <cell r="F41">
            <v>0</v>
          </cell>
          <cell r="G41">
            <v>0</v>
          </cell>
          <cell r="H41">
            <v>0</v>
          </cell>
          <cell r="I41">
            <v>0</v>
          </cell>
          <cell r="J41">
            <v>665273381.71148825</v>
          </cell>
        </row>
        <row r="42">
          <cell r="A42">
            <v>25</v>
          </cell>
          <cell r="B42">
            <v>51136</v>
          </cell>
          <cell r="C42">
            <v>0</v>
          </cell>
          <cell r="D42">
            <v>113916515.06562248</v>
          </cell>
          <cell r="E42">
            <v>0</v>
          </cell>
          <cell r="F42">
            <v>0</v>
          </cell>
          <cell r="G42">
            <v>0</v>
          </cell>
          <cell r="H42">
            <v>0</v>
          </cell>
          <cell r="I42">
            <v>0</v>
          </cell>
          <cell r="J42">
            <v>665273381.71148825</v>
          </cell>
        </row>
        <row r="43">
          <cell r="A43">
            <v>26</v>
          </cell>
          <cell r="B43">
            <v>51502</v>
          </cell>
          <cell r="C43">
            <v>0</v>
          </cell>
          <cell r="D43">
            <v>113916515.06562248</v>
          </cell>
          <cell r="E43">
            <v>0</v>
          </cell>
          <cell r="F43">
            <v>0</v>
          </cell>
          <cell r="G43">
            <v>0</v>
          </cell>
          <cell r="H43">
            <v>0</v>
          </cell>
          <cell r="I43">
            <v>0</v>
          </cell>
          <cell r="J43">
            <v>665273381.71148825</v>
          </cell>
        </row>
        <row r="44">
          <cell r="A44">
            <v>27</v>
          </cell>
          <cell r="B44">
            <v>51867</v>
          </cell>
          <cell r="C44">
            <v>0</v>
          </cell>
          <cell r="D44">
            <v>113916515.06562248</v>
          </cell>
          <cell r="E44">
            <v>0</v>
          </cell>
          <cell r="F44">
            <v>0</v>
          </cell>
          <cell r="G44">
            <v>0</v>
          </cell>
          <cell r="H44">
            <v>0</v>
          </cell>
          <cell r="I44">
            <v>0</v>
          </cell>
          <cell r="J44">
            <v>665273381.71148825</v>
          </cell>
        </row>
        <row r="45">
          <cell r="A45">
            <v>28</v>
          </cell>
          <cell r="B45">
            <v>52232</v>
          </cell>
          <cell r="C45">
            <v>0</v>
          </cell>
          <cell r="D45">
            <v>113916515.06562248</v>
          </cell>
          <cell r="E45">
            <v>0</v>
          </cell>
          <cell r="F45">
            <v>0</v>
          </cell>
          <cell r="G45">
            <v>0</v>
          </cell>
          <cell r="H45">
            <v>0</v>
          </cell>
          <cell r="I45">
            <v>0</v>
          </cell>
          <cell r="J45">
            <v>665273381.71148825</v>
          </cell>
        </row>
        <row r="46">
          <cell r="A46">
            <v>29</v>
          </cell>
          <cell r="B46">
            <v>52597</v>
          </cell>
          <cell r="C46">
            <v>0</v>
          </cell>
          <cell r="D46">
            <v>113916515.06562248</v>
          </cell>
          <cell r="E46">
            <v>0</v>
          </cell>
          <cell r="F46">
            <v>0</v>
          </cell>
          <cell r="G46">
            <v>0</v>
          </cell>
          <cell r="H46">
            <v>0</v>
          </cell>
          <cell r="I46">
            <v>0</v>
          </cell>
          <cell r="J46">
            <v>665273381.71148825</v>
          </cell>
        </row>
        <row r="47">
          <cell r="A47">
            <v>30</v>
          </cell>
          <cell r="B47">
            <v>52963</v>
          </cell>
          <cell r="C47">
            <v>0</v>
          </cell>
          <cell r="D47">
            <v>113916515.06562248</v>
          </cell>
          <cell r="E47">
            <v>0</v>
          </cell>
          <cell r="F47">
            <v>0</v>
          </cell>
          <cell r="G47">
            <v>0</v>
          </cell>
          <cell r="H47">
            <v>0</v>
          </cell>
          <cell r="I47">
            <v>0</v>
          </cell>
          <cell r="J47">
            <v>665273381.71148825</v>
          </cell>
        </row>
        <row r="48">
          <cell r="A48">
            <v>31</v>
          </cell>
          <cell r="B48">
            <v>53328</v>
          </cell>
          <cell r="C48">
            <v>0</v>
          </cell>
          <cell r="D48">
            <v>113916515.06562248</v>
          </cell>
          <cell r="E48">
            <v>0</v>
          </cell>
          <cell r="F48">
            <v>0</v>
          </cell>
          <cell r="G48">
            <v>0</v>
          </cell>
          <cell r="H48">
            <v>0</v>
          </cell>
          <cell r="I48">
            <v>0</v>
          </cell>
          <cell r="J48">
            <v>665273381.71148825</v>
          </cell>
        </row>
        <row r="49">
          <cell r="A49">
            <v>32</v>
          </cell>
          <cell r="B49">
            <v>53693</v>
          </cell>
          <cell r="C49">
            <v>0</v>
          </cell>
          <cell r="D49">
            <v>113916515.06562248</v>
          </cell>
          <cell r="E49">
            <v>0</v>
          </cell>
          <cell r="F49">
            <v>0</v>
          </cell>
          <cell r="G49">
            <v>0</v>
          </cell>
          <cell r="H49">
            <v>0</v>
          </cell>
          <cell r="I49">
            <v>0</v>
          </cell>
          <cell r="J49">
            <v>665273381.71148825</v>
          </cell>
        </row>
        <row r="50">
          <cell r="A50">
            <v>33</v>
          </cell>
          <cell r="B50">
            <v>54058</v>
          </cell>
          <cell r="C50">
            <v>0</v>
          </cell>
          <cell r="D50">
            <v>113916515.06562248</v>
          </cell>
          <cell r="E50">
            <v>0</v>
          </cell>
          <cell r="F50">
            <v>0</v>
          </cell>
          <cell r="G50">
            <v>0</v>
          </cell>
          <cell r="H50">
            <v>0</v>
          </cell>
          <cell r="I50">
            <v>0</v>
          </cell>
          <cell r="J50">
            <v>665273381.71148825</v>
          </cell>
        </row>
        <row r="51">
          <cell r="A51">
            <v>34</v>
          </cell>
          <cell r="B51">
            <v>54424</v>
          </cell>
          <cell r="C51">
            <v>0</v>
          </cell>
          <cell r="D51">
            <v>113916515.06562248</v>
          </cell>
          <cell r="E51">
            <v>0</v>
          </cell>
          <cell r="F51">
            <v>0</v>
          </cell>
          <cell r="G51">
            <v>0</v>
          </cell>
          <cell r="H51">
            <v>0</v>
          </cell>
          <cell r="I51">
            <v>0</v>
          </cell>
          <cell r="J51">
            <v>665273381.71148825</v>
          </cell>
        </row>
        <row r="52">
          <cell r="A52">
            <v>35</v>
          </cell>
          <cell r="B52">
            <v>54789</v>
          </cell>
          <cell r="C52">
            <v>0</v>
          </cell>
          <cell r="D52">
            <v>113916515.06562248</v>
          </cell>
          <cell r="E52">
            <v>0</v>
          </cell>
          <cell r="F52">
            <v>0</v>
          </cell>
          <cell r="G52">
            <v>0</v>
          </cell>
          <cell r="H52">
            <v>0</v>
          </cell>
          <cell r="I52">
            <v>0</v>
          </cell>
          <cell r="J52">
            <v>665273381.71148825</v>
          </cell>
        </row>
        <row r="53">
          <cell r="A53">
            <v>36</v>
          </cell>
          <cell r="B53">
            <v>55154</v>
          </cell>
          <cell r="C53">
            <v>0</v>
          </cell>
          <cell r="D53">
            <v>113916515.06562248</v>
          </cell>
          <cell r="E53">
            <v>0</v>
          </cell>
          <cell r="F53">
            <v>0</v>
          </cell>
          <cell r="G53">
            <v>0</v>
          </cell>
          <cell r="H53">
            <v>0</v>
          </cell>
          <cell r="I53">
            <v>0</v>
          </cell>
          <cell r="J53">
            <v>665273381.71148825</v>
          </cell>
        </row>
        <row r="54">
          <cell r="A54">
            <v>37</v>
          </cell>
          <cell r="B54">
            <v>55519</v>
          </cell>
          <cell r="C54">
            <v>0</v>
          </cell>
          <cell r="D54">
            <v>113916515.06562248</v>
          </cell>
          <cell r="E54">
            <v>0</v>
          </cell>
          <cell r="F54">
            <v>0</v>
          </cell>
          <cell r="G54">
            <v>0</v>
          </cell>
          <cell r="H54">
            <v>0</v>
          </cell>
          <cell r="I54">
            <v>0</v>
          </cell>
          <cell r="J54">
            <v>665273381.71148825</v>
          </cell>
        </row>
        <row r="55">
          <cell r="A55">
            <v>38</v>
          </cell>
          <cell r="B55">
            <v>55885</v>
          </cell>
          <cell r="C55">
            <v>0</v>
          </cell>
          <cell r="D55">
            <v>113916515.06562248</v>
          </cell>
          <cell r="E55">
            <v>0</v>
          </cell>
          <cell r="F55">
            <v>0</v>
          </cell>
          <cell r="G55">
            <v>0</v>
          </cell>
          <cell r="H55">
            <v>0</v>
          </cell>
          <cell r="I55">
            <v>0</v>
          </cell>
          <cell r="J55">
            <v>665273381.71148825</v>
          </cell>
        </row>
        <row r="56">
          <cell r="A56">
            <v>39</v>
          </cell>
          <cell r="B56">
            <v>56250</v>
          </cell>
          <cell r="C56">
            <v>0</v>
          </cell>
          <cell r="D56">
            <v>113916515.06562248</v>
          </cell>
          <cell r="E56">
            <v>0</v>
          </cell>
          <cell r="F56">
            <v>0</v>
          </cell>
          <cell r="G56">
            <v>0</v>
          </cell>
          <cell r="H56">
            <v>0</v>
          </cell>
          <cell r="I56">
            <v>0</v>
          </cell>
          <cell r="J56">
            <v>665273381.71148825</v>
          </cell>
        </row>
        <row r="57">
          <cell r="A57">
            <v>40</v>
          </cell>
          <cell r="B57">
            <v>56615</v>
          </cell>
          <cell r="C57">
            <v>0</v>
          </cell>
          <cell r="D57">
            <v>113916515.06562248</v>
          </cell>
          <cell r="E57">
            <v>0</v>
          </cell>
          <cell r="F57">
            <v>0</v>
          </cell>
          <cell r="G57">
            <v>0</v>
          </cell>
          <cell r="H57">
            <v>0</v>
          </cell>
          <cell r="I57">
            <v>0</v>
          </cell>
          <cell r="J57">
            <v>665273381.71148825</v>
          </cell>
        </row>
        <row r="58">
          <cell r="A58">
            <v>41</v>
          </cell>
          <cell r="B58">
            <v>56980</v>
          </cell>
          <cell r="C58">
            <v>0</v>
          </cell>
          <cell r="D58">
            <v>113916515.06562248</v>
          </cell>
          <cell r="E58">
            <v>0</v>
          </cell>
          <cell r="F58">
            <v>0</v>
          </cell>
          <cell r="G58">
            <v>0</v>
          </cell>
          <cell r="H58">
            <v>0</v>
          </cell>
          <cell r="I58">
            <v>0</v>
          </cell>
          <cell r="J58">
            <v>665273381.71148825</v>
          </cell>
        </row>
        <row r="59">
          <cell r="A59">
            <v>42</v>
          </cell>
          <cell r="B59">
            <v>57346</v>
          </cell>
          <cell r="C59">
            <v>0</v>
          </cell>
          <cell r="D59">
            <v>113916515.06562248</v>
          </cell>
          <cell r="E59">
            <v>0</v>
          </cell>
          <cell r="F59">
            <v>0</v>
          </cell>
          <cell r="G59">
            <v>0</v>
          </cell>
          <cell r="H59">
            <v>0</v>
          </cell>
          <cell r="I59">
            <v>0</v>
          </cell>
          <cell r="J59">
            <v>665273381.71148825</v>
          </cell>
        </row>
        <row r="60">
          <cell r="A60">
            <v>43</v>
          </cell>
          <cell r="B60">
            <v>57711</v>
          </cell>
          <cell r="C60">
            <v>0</v>
          </cell>
          <cell r="D60">
            <v>113916515.06562248</v>
          </cell>
          <cell r="E60">
            <v>0</v>
          </cell>
          <cell r="F60">
            <v>0</v>
          </cell>
          <cell r="G60">
            <v>0</v>
          </cell>
          <cell r="H60">
            <v>0</v>
          </cell>
          <cell r="I60">
            <v>0</v>
          </cell>
          <cell r="J60">
            <v>665273381.71148825</v>
          </cell>
        </row>
        <row r="61">
          <cell r="A61">
            <v>44</v>
          </cell>
          <cell r="B61">
            <v>58076</v>
          </cell>
          <cell r="C61">
            <v>0</v>
          </cell>
          <cell r="D61">
            <v>113916515.06562248</v>
          </cell>
          <cell r="E61">
            <v>0</v>
          </cell>
          <cell r="F61">
            <v>0</v>
          </cell>
          <cell r="G61">
            <v>0</v>
          </cell>
          <cell r="H61">
            <v>0</v>
          </cell>
          <cell r="I61">
            <v>0</v>
          </cell>
          <cell r="J61">
            <v>665273381.71148825</v>
          </cell>
        </row>
        <row r="62">
          <cell r="A62">
            <v>45</v>
          </cell>
          <cell r="B62">
            <v>58441</v>
          </cell>
          <cell r="C62">
            <v>0</v>
          </cell>
          <cell r="D62">
            <v>113916515.06562248</v>
          </cell>
          <cell r="E62">
            <v>0</v>
          </cell>
          <cell r="F62">
            <v>0</v>
          </cell>
          <cell r="G62">
            <v>0</v>
          </cell>
          <cell r="H62">
            <v>0</v>
          </cell>
          <cell r="I62">
            <v>0</v>
          </cell>
          <cell r="J62">
            <v>665273381.71148825</v>
          </cell>
        </row>
        <row r="63">
          <cell r="A63">
            <v>46</v>
          </cell>
          <cell r="B63">
            <v>58807</v>
          </cell>
          <cell r="C63">
            <v>0</v>
          </cell>
          <cell r="D63">
            <v>113916515.06562248</v>
          </cell>
          <cell r="E63">
            <v>0</v>
          </cell>
          <cell r="F63">
            <v>0</v>
          </cell>
          <cell r="G63">
            <v>0</v>
          </cell>
          <cell r="H63">
            <v>0</v>
          </cell>
          <cell r="I63">
            <v>0</v>
          </cell>
          <cell r="J63">
            <v>665273381.71148825</v>
          </cell>
        </row>
        <row r="64">
          <cell r="A64">
            <v>47</v>
          </cell>
          <cell r="B64">
            <v>59172</v>
          </cell>
          <cell r="C64">
            <v>0</v>
          </cell>
          <cell r="D64">
            <v>113916515.06562248</v>
          </cell>
          <cell r="E64">
            <v>0</v>
          </cell>
          <cell r="F64">
            <v>0</v>
          </cell>
          <cell r="G64">
            <v>0</v>
          </cell>
          <cell r="H64">
            <v>0</v>
          </cell>
          <cell r="I64">
            <v>0</v>
          </cell>
          <cell r="J64">
            <v>665273381.71148825</v>
          </cell>
        </row>
        <row r="65">
          <cell r="A65">
            <v>48</v>
          </cell>
          <cell r="B65">
            <v>59537</v>
          </cell>
          <cell r="C65">
            <v>0</v>
          </cell>
          <cell r="D65">
            <v>113916515.06562248</v>
          </cell>
          <cell r="E65">
            <v>0</v>
          </cell>
          <cell r="F65">
            <v>0</v>
          </cell>
          <cell r="G65">
            <v>0</v>
          </cell>
          <cell r="H65">
            <v>0</v>
          </cell>
          <cell r="I65">
            <v>0</v>
          </cell>
          <cell r="J65">
            <v>665273381.71148825</v>
          </cell>
        </row>
        <row r="66">
          <cell r="A66">
            <v>49</v>
          </cell>
          <cell r="B66">
            <v>59902</v>
          </cell>
          <cell r="C66">
            <v>0</v>
          </cell>
          <cell r="D66">
            <v>113916515.06562248</v>
          </cell>
          <cell r="E66">
            <v>0</v>
          </cell>
          <cell r="F66">
            <v>0</v>
          </cell>
          <cell r="G66">
            <v>0</v>
          </cell>
          <cell r="H66">
            <v>0</v>
          </cell>
          <cell r="I66">
            <v>0</v>
          </cell>
          <cell r="J66">
            <v>665273381.71148825</v>
          </cell>
        </row>
        <row r="67">
          <cell r="A67">
            <v>50</v>
          </cell>
          <cell r="B67">
            <v>60268</v>
          </cell>
          <cell r="C67">
            <v>0</v>
          </cell>
          <cell r="D67">
            <v>113916515.06562248</v>
          </cell>
          <cell r="E67">
            <v>0</v>
          </cell>
          <cell r="F67">
            <v>0</v>
          </cell>
          <cell r="G67">
            <v>0</v>
          </cell>
          <cell r="H67">
            <v>0</v>
          </cell>
          <cell r="I67">
            <v>0</v>
          </cell>
          <cell r="J67">
            <v>665273381.71148825</v>
          </cell>
        </row>
        <row r="68">
          <cell r="A68">
            <v>51</v>
          </cell>
          <cell r="B68">
            <v>60633</v>
          </cell>
          <cell r="C68">
            <v>0</v>
          </cell>
          <cell r="D68">
            <v>113916515.06562248</v>
          </cell>
          <cell r="E68">
            <v>0</v>
          </cell>
          <cell r="F68">
            <v>0</v>
          </cell>
          <cell r="G68">
            <v>0</v>
          </cell>
          <cell r="H68">
            <v>0</v>
          </cell>
          <cell r="I68">
            <v>0</v>
          </cell>
          <cell r="J68">
            <v>665273381.71148825</v>
          </cell>
        </row>
        <row r="69">
          <cell r="A69">
            <v>52</v>
          </cell>
          <cell r="B69">
            <v>60998</v>
          </cell>
          <cell r="C69">
            <v>0</v>
          </cell>
          <cell r="D69">
            <v>113916515.06562248</v>
          </cell>
          <cell r="E69">
            <v>0</v>
          </cell>
          <cell r="F69">
            <v>0</v>
          </cell>
          <cell r="G69">
            <v>0</v>
          </cell>
          <cell r="H69">
            <v>0</v>
          </cell>
          <cell r="I69">
            <v>0</v>
          </cell>
          <cell r="J69">
            <v>665273381.71148825</v>
          </cell>
        </row>
        <row r="70">
          <cell r="A70">
            <v>53</v>
          </cell>
          <cell r="B70">
            <v>61363</v>
          </cell>
          <cell r="C70">
            <v>0</v>
          </cell>
          <cell r="D70">
            <v>113916515.06562248</v>
          </cell>
          <cell r="E70">
            <v>0</v>
          </cell>
          <cell r="F70">
            <v>0</v>
          </cell>
          <cell r="G70">
            <v>0</v>
          </cell>
          <cell r="H70">
            <v>0</v>
          </cell>
          <cell r="I70">
            <v>0</v>
          </cell>
          <cell r="J70">
            <v>665273381.71148825</v>
          </cell>
        </row>
        <row r="71">
          <cell r="A71">
            <v>54</v>
          </cell>
          <cell r="B71">
            <v>61729</v>
          </cell>
          <cell r="C71">
            <v>0</v>
          </cell>
          <cell r="D71">
            <v>113916515.06562248</v>
          </cell>
          <cell r="E71">
            <v>0</v>
          </cell>
          <cell r="F71">
            <v>0</v>
          </cell>
          <cell r="G71">
            <v>0</v>
          </cell>
          <cell r="H71">
            <v>0</v>
          </cell>
          <cell r="I71">
            <v>0</v>
          </cell>
          <cell r="J71">
            <v>665273381.71148825</v>
          </cell>
        </row>
        <row r="72">
          <cell r="A72">
            <v>55</v>
          </cell>
          <cell r="B72">
            <v>62094</v>
          </cell>
          <cell r="C72">
            <v>0</v>
          </cell>
          <cell r="D72">
            <v>113916515.06562248</v>
          </cell>
          <cell r="E72">
            <v>0</v>
          </cell>
          <cell r="F72">
            <v>0</v>
          </cell>
          <cell r="G72">
            <v>0</v>
          </cell>
          <cell r="H72">
            <v>0</v>
          </cell>
          <cell r="I72">
            <v>0</v>
          </cell>
          <cell r="J72">
            <v>665273381.71148825</v>
          </cell>
        </row>
        <row r="73">
          <cell r="A73">
            <v>56</v>
          </cell>
          <cell r="B73">
            <v>62459</v>
          </cell>
          <cell r="C73">
            <v>0</v>
          </cell>
          <cell r="D73">
            <v>113916515.06562248</v>
          </cell>
          <cell r="E73">
            <v>0</v>
          </cell>
          <cell r="F73">
            <v>0</v>
          </cell>
          <cell r="G73">
            <v>0</v>
          </cell>
          <cell r="H73">
            <v>0</v>
          </cell>
          <cell r="I73">
            <v>0</v>
          </cell>
          <cell r="J73">
            <v>665273381.71148825</v>
          </cell>
        </row>
        <row r="74">
          <cell r="A74">
            <v>57</v>
          </cell>
          <cell r="B74">
            <v>62824</v>
          </cell>
          <cell r="C74">
            <v>0</v>
          </cell>
          <cell r="D74">
            <v>113916515.06562248</v>
          </cell>
          <cell r="E74">
            <v>0</v>
          </cell>
          <cell r="F74">
            <v>0</v>
          </cell>
          <cell r="G74">
            <v>0</v>
          </cell>
          <cell r="H74">
            <v>0</v>
          </cell>
          <cell r="I74">
            <v>0</v>
          </cell>
          <cell r="J74">
            <v>665273381.71148825</v>
          </cell>
        </row>
        <row r="75">
          <cell r="A75">
            <v>58</v>
          </cell>
          <cell r="B75">
            <v>63190</v>
          </cell>
          <cell r="C75">
            <v>0</v>
          </cell>
          <cell r="D75">
            <v>113916515.06562248</v>
          </cell>
          <cell r="E75">
            <v>0</v>
          </cell>
          <cell r="F75">
            <v>0</v>
          </cell>
          <cell r="G75">
            <v>0</v>
          </cell>
          <cell r="H75">
            <v>0</v>
          </cell>
          <cell r="I75">
            <v>0</v>
          </cell>
          <cell r="J75">
            <v>665273381.71148825</v>
          </cell>
        </row>
        <row r="76">
          <cell r="A76">
            <v>59</v>
          </cell>
          <cell r="B76">
            <v>63555</v>
          </cell>
          <cell r="C76">
            <v>0</v>
          </cell>
          <cell r="D76">
            <v>113916515.06562248</v>
          </cell>
          <cell r="E76">
            <v>0</v>
          </cell>
          <cell r="F76">
            <v>0</v>
          </cell>
          <cell r="G76">
            <v>0</v>
          </cell>
          <cell r="H76">
            <v>0</v>
          </cell>
          <cell r="I76">
            <v>0</v>
          </cell>
          <cell r="J76">
            <v>665273381.71148825</v>
          </cell>
        </row>
        <row r="77">
          <cell r="A77">
            <v>60</v>
          </cell>
          <cell r="B77">
            <v>63920</v>
          </cell>
          <cell r="C77">
            <v>0</v>
          </cell>
          <cell r="D77">
            <v>113916515.06562248</v>
          </cell>
          <cell r="E77">
            <v>0</v>
          </cell>
          <cell r="F77">
            <v>0</v>
          </cell>
          <cell r="G77">
            <v>0</v>
          </cell>
          <cell r="H77">
            <v>0</v>
          </cell>
          <cell r="I77">
            <v>0</v>
          </cell>
          <cell r="J77">
            <v>665273381.71148825</v>
          </cell>
        </row>
        <row r="78">
          <cell r="A78">
            <v>61</v>
          </cell>
          <cell r="B78">
            <v>64285</v>
          </cell>
          <cell r="C78">
            <v>0</v>
          </cell>
          <cell r="D78">
            <v>113916515.06562248</v>
          </cell>
          <cell r="E78">
            <v>0</v>
          </cell>
          <cell r="F78">
            <v>0</v>
          </cell>
          <cell r="G78">
            <v>0</v>
          </cell>
          <cell r="H78">
            <v>0</v>
          </cell>
          <cell r="I78">
            <v>0</v>
          </cell>
          <cell r="J78">
            <v>665273381.71148825</v>
          </cell>
        </row>
        <row r="79">
          <cell r="A79">
            <v>62</v>
          </cell>
          <cell r="B79">
            <v>64651</v>
          </cell>
          <cell r="C79">
            <v>0</v>
          </cell>
          <cell r="D79">
            <v>113916515.06562248</v>
          </cell>
          <cell r="E79">
            <v>0</v>
          </cell>
          <cell r="F79">
            <v>0</v>
          </cell>
          <cell r="G79">
            <v>0</v>
          </cell>
          <cell r="H79">
            <v>0</v>
          </cell>
          <cell r="I79">
            <v>0</v>
          </cell>
          <cell r="J79">
            <v>665273381.71148825</v>
          </cell>
        </row>
        <row r="80">
          <cell r="A80">
            <v>63</v>
          </cell>
          <cell r="B80">
            <v>65016</v>
          </cell>
          <cell r="C80">
            <v>0</v>
          </cell>
          <cell r="D80">
            <v>113916515.06562248</v>
          </cell>
          <cell r="E80">
            <v>0</v>
          </cell>
          <cell r="F80">
            <v>0</v>
          </cell>
          <cell r="G80">
            <v>0</v>
          </cell>
          <cell r="H80">
            <v>0</v>
          </cell>
          <cell r="I80">
            <v>0</v>
          </cell>
          <cell r="J80">
            <v>665273381.71148825</v>
          </cell>
        </row>
        <row r="81">
          <cell r="A81">
            <v>64</v>
          </cell>
          <cell r="B81">
            <v>65381</v>
          </cell>
          <cell r="C81">
            <v>0</v>
          </cell>
          <cell r="D81">
            <v>113916515.06562248</v>
          </cell>
          <cell r="E81">
            <v>0</v>
          </cell>
          <cell r="F81">
            <v>0</v>
          </cell>
          <cell r="G81">
            <v>0</v>
          </cell>
          <cell r="H81">
            <v>0</v>
          </cell>
          <cell r="I81">
            <v>0</v>
          </cell>
          <cell r="J81">
            <v>665273381.71148825</v>
          </cell>
        </row>
        <row r="82">
          <cell r="A82">
            <v>65</v>
          </cell>
          <cell r="B82">
            <v>65746</v>
          </cell>
          <cell r="C82">
            <v>0</v>
          </cell>
          <cell r="D82">
            <v>113916515.06562248</v>
          </cell>
          <cell r="E82">
            <v>0</v>
          </cell>
          <cell r="F82">
            <v>0</v>
          </cell>
          <cell r="G82">
            <v>0</v>
          </cell>
          <cell r="H82">
            <v>0</v>
          </cell>
          <cell r="I82">
            <v>0</v>
          </cell>
          <cell r="J82">
            <v>665273381.71148825</v>
          </cell>
        </row>
        <row r="83">
          <cell r="A83">
            <v>66</v>
          </cell>
          <cell r="B83">
            <v>66112</v>
          </cell>
          <cell r="C83">
            <v>0</v>
          </cell>
          <cell r="D83">
            <v>113916515.06562248</v>
          </cell>
          <cell r="E83">
            <v>0</v>
          </cell>
          <cell r="F83">
            <v>0</v>
          </cell>
          <cell r="G83">
            <v>0</v>
          </cell>
          <cell r="H83">
            <v>0</v>
          </cell>
          <cell r="I83">
            <v>0</v>
          </cell>
          <cell r="J83">
            <v>665273381.71148825</v>
          </cell>
        </row>
        <row r="84">
          <cell r="A84">
            <v>67</v>
          </cell>
          <cell r="B84">
            <v>66477</v>
          </cell>
          <cell r="C84">
            <v>0</v>
          </cell>
          <cell r="D84">
            <v>113916515.06562248</v>
          </cell>
          <cell r="E84">
            <v>0</v>
          </cell>
          <cell r="F84">
            <v>0</v>
          </cell>
          <cell r="G84">
            <v>0</v>
          </cell>
          <cell r="H84">
            <v>0</v>
          </cell>
          <cell r="I84">
            <v>0</v>
          </cell>
          <cell r="J84">
            <v>665273381.71148825</v>
          </cell>
        </row>
        <row r="85">
          <cell r="A85">
            <v>68</v>
          </cell>
          <cell r="B85">
            <v>66842</v>
          </cell>
          <cell r="C85">
            <v>0</v>
          </cell>
          <cell r="D85">
            <v>113916515.06562248</v>
          </cell>
          <cell r="E85">
            <v>0</v>
          </cell>
          <cell r="F85">
            <v>0</v>
          </cell>
          <cell r="G85">
            <v>0</v>
          </cell>
          <cell r="H85">
            <v>0</v>
          </cell>
          <cell r="I85">
            <v>0</v>
          </cell>
          <cell r="J85">
            <v>665273381.71148825</v>
          </cell>
        </row>
        <row r="86">
          <cell r="A86">
            <v>69</v>
          </cell>
          <cell r="B86">
            <v>67207</v>
          </cell>
          <cell r="C86">
            <v>0</v>
          </cell>
          <cell r="D86">
            <v>113916515.06562248</v>
          </cell>
          <cell r="E86">
            <v>0</v>
          </cell>
          <cell r="F86">
            <v>0</v>
          </cell>
          <cell r="G86">
            <v>0</v>
          </cell>
          <cell r="H86">
            <v>0</v>
          </cell>
          <cell r="I86">
            <v>0</v>
          </cell>
          <cell r="J86">
            <v>665273381.71148825</v>
          </cell>
        </row>
        <row r="87">
          <cell r="A87">
            <v>70</v>
          </cell>
          <cell r="B87">
            <v>67573</v>
          </cell>
          <cell r="C87">
            <v>0</v>
          </cell>
          <cell r="D87">
            <v>113916515.06562248</v>
          </cell>
          <cell r="E87">
            <v>0</v>
          </cell>
          <cell r="F87">
            <v>0</v>
          </cell>
          <cell r="G87">
            <v>0</v>
          </cell>
          <cell r="H87">
            <v>0</v>
          </cell>
          <cell r="I87">
            <v>0</v>
          </cell>
          <cell r="J87">
            <v>665273381.71148825</v>
          </cell>
        </row>
        <row r="88">
          <cell r="A88">
            <v>71</v>
          </cell>
          <cell r="B88">
            <v>67938</v>
          </cell>
          <cell r="C88">
            <v>0</v>
          </cell>
          <cell r="D88">
            <v>113916515.06562248</v>
          </cell>
          <cell r="E88">
            <v>0</v>
          </cell>
          <cell r="F88">
            <v>0</v>
          </cell>
          <cell r="G88">
            <v>0</v>
          </cell>
          <cell r="H88">
            <v>0</v>
          </cell>
          <cell r="I88">
            <v>0</v>
          </cell>
          <cell r="J88">
            <v>665273381.71148825</v>
          </cell>
        </row>
        <row r="89">
          <cell r="A89">
            <v>72</v>
          </cell>
          <cell r="B89">
            <v>68303</v>
          </cell>
          <cell r="C89">
            <v>0</v>
          </cell>
          <cell r="D89">
            <v>113916515.06562248</v>
          </cell>
          <cell r="E89">
            <v>0</v>
          </cell>
          <cell r="F89">
            <v>0</v>
          </cell>
          <cell r="G89">
            <v>0</v>
          </cell>
          <cell r="H89">
            <v>0</v>
          </cell>
          <cell r="I89">
            <v>0</v>
          </cell>
          <cell r="J89">
            <v>665273381.71148825</v>
          </cell>
        </row>
        <row r="90">
          <cell r="A90">
            <v>73</v>
          </cell>
          <cell r="B90">
            <v>68668</v>
          </cell>
          <cell r="C90">
            <v>0</v>
          </cell>
          <cell r="D90">
            <v>113916515.06562248</v>
          </cell>
          <cell r="E90">
            <v>0</v>
          </cell>
          <cell r="F90">
            <v>0</v>
          </cell>
          <cell r="G90">
            <v>0</v>
          </cell>
          <cell r="H90">
            <v>0</v>
          </cell>
          <cell r="I90">
            <v>0</v>
          </cell>
          <cell r="J90">
            <v>665273381.71148825</v>
          </cell>
        </row>
        <row r="91">
          <cell r="A91">
            <v>74</v>
          </cell>
          <cell r="B91">
            <v>69034</v>
          </cell>
          <cell r="C91">
            <v>0</v>
          </cell>
          <cell r="D91">
            <v>113916515.06562248</v>
          </cell>
          <cell r="E91">
            <v>0</v>
          </cell>
          <cell r="F91">
            <v>0</v>
          </cell>
          <cell r="G91">
            <v>0</v>
          </cell>
          <cell r="H91">
            <v>0</v>
          </cell>
          <cell r="I91">
            <v>0</v>
          </cell>
          <cell r="J91">
            <v>665273381.71148825</v>
          </cell>
        </row>
        <row r="92">
          <cell r="A92">
            <v>75</v>
          </cell>
          <cell r="B92">
            <v>69399</v>
          </cell>
          <cell r="C92">
            <v>0</v>
          </cell>
          <cell r="D92">
            <v>113916515.06562248</v>
          </cell>
          <cell r="E92">
            <v>0</v>
          </cell>
          <cell r="F92">
            <v>0</v>
          </cell>
          <cell r="G92">
            <v>0</v>
          </cell>
          <cell r="H92">
            <v>0</v>
          </cell>
          <cell r="I92">
            <v>0</v>
          </cell>
          <cell r="J92">
            <v>665273381.71148825</v>
          </cell>
        </row>
        <row r="93">
          <cell r="A93">
            <v>76</v>
          </cell>
          <cell r="B93">
            <v>69764</v>
          </cell>
          <cell r="C93">
            <v>0</v>
          </cell>
          <cell r="D93">
            <v>113916515.06562248</v>
          </cell>
          <cell r="E93">
            <v>0</v>
          </cell>
          <cell r="F93">
            <v>0</v>
          </cell>
          <cell r="G93">
            <v>0</v>
          </cell>
          <cell r="H93">
            <v>0</v>
          </cell>
          <cell r="I93">
            <v>0</v>
          </cell>
          <cell r="J93">
            <v>665273381.71148825</v>
          </cell>
        </row>
        <row r="94">
          <cell r="A94">
            <v>77</v>
          </cell>
          <cell r="B94">
            <v>70129</v>
          </cell>
          <cell r="C94">
            <v>0</v>
          </cell>
          <cell r="D94">
            <v>113916515.06562248</v>
          </cell>
          <cell r="E94">
            <v>0</v>
          </cell>
          <cell r="F94">
            <v>0</v>
          </cell>
          <cell r="G94">
            <v>0</v>
          </cell>
          <cell r="H94">
            <v>0</v>
          </cell>
          <cell r="I94">
            <v>0</v>
          </cell>
          <cell r="J94">
            <v>665273381.71148825</v>
          </cell>
        </row>
        <row r="95">
          <cell r="A95">
            <v>78</v>
          </cell>
          <cell r="B95">
            <v>70495</v>
          </cell>
          <cell r="C95">
            <v>0</v>
          </cell>
          <cell r="D95">
            <v>113916515.06562248</v>
          </cell>
          <cell r="E95">
            <v>0</v>
          </cell>
          <cell r="F95">
            <v>0</v>
          </cell>
          <cell r="G95">
            <v>0</v>
          </cell>
          <cell r="H95">
            <v>0</v>
          </cell>
          <cell r="I95">
            <v>0</v>
          </cell>
          <cell r="J95">
            <v>665273381.71148825</v>
          </cell>
        </row>
        <row r="96">
          <cell r="A96">
            <v>79</v>
          </cell>
          <cell r="B96">
            <v>70860</v>
          </cell>
          <cell r="C96">
            <v>0</v>
          </cell>
          <cell r="D96">
            <v>113916515.06562248</v>
          </cell>
          <cell r="E96">
            <v>0</v>
          </cell>
          <cell r="F96">
            <v>0</v>
          </cell>
          <cell r="G96">
            <v>0</v>
          </cell>
          <cell r="H96">
            <v>0</v>
          </cell>
          <cell r="I96">
            <v>0</v>
          </cell>
          <cell r="J96">
            <v>665273381.71148825</v>
          </cell>
        </row>
        <row r="97">
          <cell r="A97">
            <v>80</v>
          </cell>
          <cell r="B97">
            <v>71225</v>
          </cell>
          <cell r="C97">
            <v>0</v>
          </cell>
          <cell r="D97">
            <v>113916515.06562248</v>
          </cell>
          <cell r="E97">
            <v>0</v>
          </cell>
          <cell r="F97">
            <v>0</v>
          </cell>
          <cell r="G97">
            <v>0</v>
          </cell>
          <cell r="H97">
            <v>0</v>
          </cell>
          <cell r="I97">
            <v>0</v>
          </cell>
          <cell r="J97">
            <v>665273381.71148825</v>
          </cell>
        </row>
        <row r="98">
          <cell r="A98">
            <v>81</v>
          </cell>
          <cell r="B98">
            <v>71590</v>
          </cell>
          <cell r="C98">
            <v>0</v>
          </cell>
          <cell r="D98">
            <v>113916515.06562248</v>
          </cell>
          <cell r="E98">
            <v>0</v>
          </cell>
          <cell r="F98">
            <v>0</v>
          </cell>
          <cell r="G98">
            <v>0</v>
          </cell>
          <cell r="H98">
            <v>0</v>
          </cell>
          <cell r="I98">
            <v>0</v>
          </cell>
          <cell r="J98">
            <v>665273381.71148825</v>
          </cell>
        </row>
        <row r="99">
          <cell r="A99">
            <v>82</v>
          </cell>
          <cell r="B99">
            <v>71956</v>
          </cell>
          <cell r="C99">
            <v>0</v>
          </cell>
          <cell r="D99">
            <v>113916515.06562248</v>
          </cell>
          <cell r="E99">
            <v>0</v>
          </cell>
          <cell r="F99">
            <v>0</v>
          </cell>
          <cell r="G99">
            <v>0</v>
          </cell>
          <cell r="H99">
            <v>0</v>
          </cell>
          <cell r="I99">
            <v>0</v>
          </cell>
          <cell r="J99">
            <v>665273381.71148825</v>
          </cell>
        </row>
        <row r="100">
          <cell r="A100">
            <v>83</v>
          </cell>
          <cell r="B100">
            <v>72321</v>
          </cell>
          <cell r="C100">
            <v>0</v>
          </cell>
          <cell r="D100">
            <v>113916515.06562248</v>
          </cell>
          <cell r="E100">
            <v>0</v>
          </cell>
          <cell r="F100">
            <v>0</v>
          </cell>
          <cell r="G100">
            <v>0</v>
          </cell>
          <cell r="H100">
            <v>0</v>
          </cell>
          <cell r="I100">
            <v>0</v>
          </cell>
          <cell r="J100">
            <v>665273381.71148825</v>
          </cell>
        </row>
        <row r="101">
          <cell r="A101">
            <v>84</v>
          </cell>
          <cell r="B101">
            <v>72686</v>
          </cell>
          <cell r="C101">
            <v>0</v>
          </cell>
          <cell r="D101">
            <v>113916515.06562248</v>
          </cell>
          <cell r="E101">
            <v>0</v>
          </cell>
          <cell r="F101">
            <v>0</v>
          </cell>
          <cell r="G101">
            <v>0</v>
          </cell>
          <cell r="H101">
            <v>0</v>
          </cell>
          <cell r="I101">
            <v>0</v>
          </cell>
          <cell r="J101">
            <v>665273381.71148825</v>
          </cell>
        </row>
        <row r="102">
          <cell r="A102">
            <v>85</v>
          </cell>
          <cell r="B102">
            <v>73051</v>
          </cell>
          <cell r="C102">
            <v>0</v>
          </cell>
          <cell r="D102">
            <v>113916515.06562248</v>
          </cell>
          <cell r="E102">
            <v>0</v>
          </cell>
          <cell r="F102">
            <v>0</v>
          </cell>
          <cell r="G102">
            <v>0</v>
          </cell>
          <cell r="H102">
            <v>0</v>
          </cell>
          <cell r="I102">
            <v>0</v>
          </cell>
          <cell r="J102">
            <v>665273381.71148825</v>
          </cell>
        </row>
        <row r="103">
          <cell r="A103">
            <v>86</v>
          </cell>
          <cell r="B103">
            <v>73416</v>
          </cell>
          <cell r="C103">
            <v>0</v>
          </cell>
          <cell r="D103">
            <v>113916515.06562248</v>
          </cell>
          <cell r="E103">
            <v>0</v>
          </cell>
          <cell r="F103">
            <v>0</v>
          </cell>
          <cell r="G103">
            <v>0</v>
          </cell>
          <cell r="H103">
            <v>0</v>
          </cell>
          <cell r="I103">
            <v>0</v>
          </cell>
          <cell r="J103">
            <v>665273381.71148825</v>
          </cell>
        </row>
        <row r="104">
          <cell r="A104">
            <v>87</v>
          </cell>
          <cell r="B104">
            <v>73781</v>
          </cell>
          <cell r="C104">
            <v>0</v>
          </cell>
          <cell r="D104">
            <v>113916515.06562248</v>
          </cell>
          <cell r="E104">
            <v>0</v>
          </cell>
          <cell r="F104">
            <v>0</v>
          </cell>
          <cell r="G104">
            <v>0</v>
          </cell>
          <cell r="H104">
            <v>0</v>
          </cell>
          <cell r="I104">
            <v>0</v>
          </cell>
          <cell r="J104">
            <v>665273381.71148825</v>
          </cell>
        </row>
        <row r="105">
          <cell r="A105">
            <v>88</v>
          </cell>
          <cell r="B105">
            <v>74146</v>
          </cell>
          <cell r="C105">
            <v>0</v>
          </cell>
          <cell r="D105">
            <v>113916515.06562248</v>
          </cell>
          <cell r="E105">
            <v>0</v>
          </cell>
          <cell r="F105">
            <v>0</v>
          </cell>
          <cell r="G105">
            <v>0</v>
          </cell>
          <cell r="H105">
            <v>0</v>
          </cell>
          <cell r="I105">
            <v>0</v>
          </cell>
          <cell r="J105">
            <v>665273381.71148825</v>
          </cell>
        </row>
        <row r="106">
          <cell r="A106">
            <v>89</v>
          </cell>
          <cell r="B106">
            <v>74511</v>
          </cell>
          <cell r="C106">
            <v>0</v>
          </cell>
          <cell r="D106">
            <v>113916515.06562248</v>
          </cell>
          <cell r="E106">
            <v>0</v>
          </cell>
          <cell r="F106">
            <v>0</v>
          </cell>
          <cell r="G106">
            <v>0</v>
          </cell>
          <cell r="H106">
            <v>0</v>
          </cell>
          <cell r="I106">
            <v>0</v>
          </cell>
          <cell r="J106">
            <v>665273381.71148825</v>
          </cell>
        </row>
        <row r="107">
          <cell r="A107">
            <v>90</v>
          </cell>
          <cell r="B107">
            <v>74877</v>
          </cell>
          <cell r="C107">
            <v>0</v>
          </cell>
          <cell r="D107">
            <v>113916515.06562248</v>
          </cell>
          <cell r="E107">
            <v>0</v>
          </cell>
          <cell r="F107">
            <v>0</v>
          </cell>
          <cell r="G107">
            <v>0</v>
          </cell>
          <cell r="H107">
            <v>0</v>
          </cell>
          <cell r="I107">
            <v>0</v>
          </cell>
          <cell r="J107">
            <v>665273381.71148825</v>
          </cell>
        </row>
        <row r="108">
          <cell r="A108">
            <v>91</v>
          </cell>
          <cell r="B108">
            <v>75242</v>
          </cell>
          <cell r="C108">
            <v>0</v>
          </cell>
          <cell r="D108">
            <v>113916515.06562248</v>
          </cell>
          <cell r="E108">
            <v>0</v>
          </cell>
          <cell r="F108">
            <v>0</v>
          </cell>
          <cell r="G108">
            <v>0</v>
          </cell>
          <cell r="H108">
            <v>0</v>
          </cell>
          <cell r="I108">
            <v>0</v>
          </cell>
          <cell r="J108">
            <v>665273381.71148825</v>
          </cell>
        </row>
        <row r="109">
          <cell r="A109">
            <v>92</v>
          </cell>
          <cell r="B109">
            <v>75607</v>
          </cell>
          <cell r="C109">
            <v>0</v>
          </cell>
          <cell r="D109">
            <v>113916515.06562248</v>
          </cell>
          <cell r="E109">
            <v>0</v>
          </cell>
          <cell r="F109">
            <v>0</v>
          </cell>
          <cell r="G109">
            <v>0</v>
          </cell>
          <cell r="H109">
            <v>0</v>
          </cell>
          <cell r="I109">
            <v>0</v>
          </cell>
          <cell r="J109">
            <v>665273381.71148825</v>
          </cell>
        </row>
        <row r="110">
          <cell r="A110">
            <v>93</v>
          </cell>
          <cell r="B110">
            <v>75972</v>
          </cell>
          <cell r="C110">
            <v>0</v>
          </cell>
          <cell r="D110">
            <v>113916515.06562248</v>
          </cell>
          <cell r="E110">
            <v>0</v>
          </cell>
          <cell r="F110">
            <v>0</v>
          </cell>
          <cell r="G110">
            <v>0</v>
          </cell>
          <cell r="H110">
            <v>0</v>
          </cell>
          <cell r="I110">
            <v>0</v>
          </cell>
          <cell r="J110">
            <v>665273381.71148825</v>
          </cell>
        </row>
        <row r="111">
          <cell r="A111">
            <v>94</v>
          </cell>
          <cell r="B111">
            <v>76338</v>
          </cell>
          <cell r="C111">
            <v>0</v>
          </cell>
          <cell r="D111">
            <v>113916515.06562248</v>
          </cell>
          <cell r="E111">
            <v>0</v>
          </cell>
          <cell r="F111">
            <v>0</v>
          </cell>
          <cell r="G111">
            <v>0</v>
          </cell>
          <cell r="H111">
            <v>0</v>
          </cell>
          <cell r="I111">
            <v>0</v>
          </cell>
          <cell r="J111">
            <v>665273381.71148825</v>
          </cell>
        </row>
        <row r="112">
          <cell r="A112">
            <v>95</v>
          </cell>
          <cell r="B112">
            <v>76703</v>
          </cell>
          <cell r="C112">
            <v>0</v>
          </cell>
          <cell r="D112">
            <v>113916515.06562248</v>
          </cell>
          <cell r="E112">
            <v>0</v>
          </cell>
          <cell r="F112">
            <v>0</v>
          </cell>
          <cell r="G112">
            <v>0</v>
          </cell>
          <cell r="H112">
            <v>0</v>
          </cell>
          <cell r="I112">
            <v>0</v>
          </cell>
          <cell r="J112">
            <v>665273381.71148825</v>
          </cell>
        </row>
        <row r="113">
          <cell r="A113">
            <v>96</v>
          </cell>
          <cell r="B113">
            <v>77068</v>
          </cell>
          <cell r="C113">
            <v>0</v>
          </cell>
          <cell r="D113">
            <v>113916515.06562248</v>
          </cell>
          <cell r="E113">
            <v>0</v>
          </cell>
          <cell r="F113">
            <v>0</v>
          </cell>
          <cell r="G113">
            <v>0</v>
          </cell>
          <cell r="H113">
            <v>0</v>
          </cell>
          <cell r="I113">
            <v>0</v>
          </cell>
          <cell r="J113">
            <v>665273381.71148825</v>
          </cell>
        </row>
        <row r="114">
          <cell r="A114">
            <v>97</v>
          </cell>
          <cell r="B114">
            <v>77433</v>
          </cell>
          <cell r="C114">
            <v>0</v>
          </cell>
          <cell r="D114">
            <v>113916515.06562248</v>
          </cell>
          <cell r="E114">
            <v>0</v>
          </cell>
          <cell r="F114">
            <v>0</v>
          </cell>
          <cell r="G114">
            <v>0</v>
          </cell>
          <cell r="H114">
            <v>0</v>
          </cell>
          <cell r="I114">
            <v>0</v>
          </cell>
          <cell r="J114">
            <v>665273381.71148825</v>
          </cell>
        </row>
        <row r="115">
          <cell r="A115">
            <v>98</v>
          </cell>
          <cell r="B115">
            <v>77799</v>
          </cell>
          <cell r="C115">
            <v>0</v>
          </cell>
          <cell r="D115">
            <v>113916515.06562248</v>
          </cell>
          <cell r="E115">
            <v>0</v>
          </cell>
          <cell r="F115">
            <v>0</v>
          </cell>
          <cell r="G115">
            <v>0</v>
          </cell>
          <cell r="H115">
            <v>0</v>
          </cell>
          <cell r="I115">
            <v>0</v>
          </cell>
          <cell r="J115">
            <v>665273381.71148825</v>
          </cell>
        </row>
        <row r="116">
          <cell r="A116">
            <v>99</v>
          </cell>
          <cell r="B116">
            <v>78164</v>
          </cell>
          <cell r="C116">
            <v>0</v>
          </cell>
          <cell r="D116">
            <v>113916515.06562248</v>
          </cell>
          <cell r="E116">
            <v>0</v>
          </cell>
          <cell r="F116">
            <v>0</v>
          </cell>
          <cell r="G116">
            <v>0</v>
          </cell>
          <cell r="H116">
            <v>0</v>
          </cell>
          <cell r="I116">
            <v>0</v>
          </cell>
          <cell r="J116">
            <v>665273381.71148825</v>
          </cell>
        </row>
        <row r="117">
          <cell r="A117">
            <v>100</v>
          </cell>
          <cell r="B117">
            <v>78529</v>
          </cell>
          <cell r="C117">
            <v>0</v>
          </cell>
          <cell r="D117">
            <v>113916515.06562248</v>
          </cell>
          <cell r="E117">
            <v>0</v>
          </cell>
          <cell r="F117">
            <v>0</v>
          </cell>
          <cell r="G117">
            <v>0</v>
          </cell>
          <cell r="H117">
            <v>0</v>
          </cell>
          <cell r="I117">
            <v>0</v>
          </cell>
          <cell r="J117">
            <v>665273381.71148825</v>
          </cell>
        </row>
        <row r="118">
          <cell r="A118">
            <v>101</v>
          </cell>
          <cell r="B118">
            <v>78894</v>
          </cell>
          <cell r="C118">
            <v>0</v>
          </cell>
          <cell r="D118">
            <v>113916515.06562248</v>
          </cell>
          <cell r="E118">
            <v>0</v>
          </cell>
          <cell r="F118">
            <v>0</v>
          </cell>
          <cell r="G118">
            <v>0</v>
          </cell>
          <cell r="H118">
            <v>0</v>
          </cell>
          <cell r="I118">
            <v>0</v>
          </cell>
          <cell r="J118">
            <v>665273381.71148825</v>
          </cell>
        </row>
        <row r="119">
          <cell r="A119">
            <v>102</v>
          </cell>
          <cell r="B119">
            <v>79260</v>
          </cell>
          <cell r="C119">
            <v>0</v>
          </cell>
          <cell r="D119">
            <v>113916515.06562248</v>
          </cell>
          <cell r="E119">
            <v>0</v>
          </cell>
          <cell r="F119">
            <v>0</v>
          </cell>
          <cell r="G119">
            <v>0</v>
          </cell>
          <cell r="H119">
            <v>0</v>
          </cell>
          <cell r="I119">
            <v>0</v>
          </cell>
          <cell r="J119">
            <v>665273381.71148825</v>
          </cell>
        </row>
        <row r="120">
          <cell r="A120">
            <v>103</v>
          </cell>
          <cell r="B120">
            <v>79625</v>
          </cell>
          <cell r="C120">
            <v>0</v>
          </cell>
          <cell r="D120">
            <v>113916515.06562248</v>
          </cell>
          <cell r="E120">
            <v>0</v>
          </cell>
          <cell r="F120">
            <v>0</v>
          </cell>
          <cell r="G120">
            <v>0</v>
          </cell>
          <cell r="H120">
            <v>0</v>
          </cell>
          <cell r="I120">
            <v>0</v>
          </cell>
          <cell r="J120">
            <v>665273381.71148825</v>
          </cell>
        </row>
        <row r="121">
          <cell r="A121">
            <v>104</v>
          </cell>
          <cell r="B121">
            <v>79990</v>
          </cell>
          <cell r="C121">
            <v>0</v>
          </cell>
          <cell r="D121">
            <v>113916515.06562248</v>
          </cell>
          <cell r="E121">
            <v>0</v>
          </cell>
          <cell r="F121">
            <v>0</v>
          </cell>
          <cell r="G121">
            <v>0</v>
          </cell>
          <cell r="H121">
            <v>0</v>
          </cell>
          <cell r="I121">
            <v>0</v>
          </cell>
          <cell r="J121">
            <v>665273381.71148825</v>
          </cell>
        </row>
        <row r="122">
          <cell r="A122">
            <v>105</v>
          </cell>
          <cell r="B122">
            <v>80355</v>
          </cell>
          <cell r="C122">
            <v>0</v>
          </cell>
          <cell r="D122">
            <v>113916515.06562248</v>
          </cell>
          <cell r="E122">
            <v>0</v>
          </cell>
          <cell r="F122">
            <v>0</v>
          </cell>
          <cell r="G122">
            <v>0</v>
          </cell>
          <cell r="H122">
            <v>0</v>
          </cell>
          <cell r="I122">
            <v>0</v>
          </cell>
          <cell r="J122">
            <v>665273381.71148825</v>
          </cell>
        </row>
        <row r="123">
          <cell r="A123">
            <v>106</v>
          </cell>
          <cell r="B123">
            <v>80721</v>
          </cell>
          <cell r="C123">
            <v>0</v>
          </cell>
          <cell r="D123">
            <v>113916515.06562248</v>
          </cell>
          <cell r="E123">
            <v>0</v>
          </cell>
          <cell r="F123">
            <v>0</v>
          </cell>
          <cell r="G123">
            <v>0</v>
          </cell>
          <cell r="H123">
            <v>0</v>
          </cell>
          <cell r="I123">
            <v>0</v>
          </cell>
          <cell r="J123">
            <v>665273381.71148825</v>
          </cell>
        </row>
        <row r="124">
          <cell r="A124">
            <v>107</v>
          </cell>
          <cell r="B124">
            <v>81086</v>
          </cell>
          <cell r="C124">
            <v>0</v>
          </cell>
          <cell r="D124">
            <v>113916515.06562248</v>
          </cell>
          <cell r="E124">
            <v>0</v>
          </cell>
          <cell r="F124">
            <v>0</v>
          </cell>
          <cell r="G124">
            <v>0</v>
          </cell>
          <cell r="H124">
            <v>0</v>
          </cell>
          <cell r="I124">
            <v>0</v>
          </cell>
          <cell r="J124">
            <v>665273381.71148825</v>
          </cell>
        </row>
        <row r="125">
          <cell r="A125">
            <v>108</v>
          </cell>
          <cell r="B125">
            <v>81451</v>
          </cell>
          <cell r="C125">
            <v>0</v>
          </cell>
          <cell r="D125">
            <v>113916515.06562248</v>
          </cell>
          <cell r="E125">
            <v>0</v>
          </cell>
          <cell r="F125">
            <v>0</v>
          </cell>
          <cell r="G125">
            <v>0</v>
          </cell>
          <cell r="H125">
            <v>0</v>
          </cell>
          <cell r="I125">
            <v>0</v>
          </cell>
          <cell r="J125">
            <v>665273381.71148825</v>
          </cell>
        </row>
        <row r="126">
          <cell r="A126">
            <v>109</v>
          </cell>
          <cell r="B126">
            <v>81816</v>
          </cell>
          <cell r="C126">
            <v>0</v>
          </cell>
          <cell r="D126">
            <v>113916515.06562248</v>
          </cell>
          <cell r="E126">
            <v>0</v>
          </cell>
          <cell r="F126">
            <v>0</v>
          </cell>
          <cell r="G126">
            <v>0</v>
          </cell>
          <cell r="H126">
            <v>0</v>
          </cell>
          <cell r="I126">
            <v>0</v>
          </cell>
          <cell r="J126">
            <v>665273381.71148825</v>
          </cell>
        </row>
        <row r="127">
          <cell r="A127">
            <v>110</v>
          </cell>
          <cell r="B127">
            <v>82182</v>
          </cell>
          <cell r="C127">
            <v>0</v>
          </cell>
          <cell r="D127">
            <v>113916515.06562248</v>
          </cell>
          <cell r="E127">
            <v>0</v>
          </cell>
          <cell r="F127">
            <v>0</v>
          </cell>
          <cell r="G127">
            <v>0</v>
          </cell>
          <cell r="H127">
            <v>0</v>
          </cell>
          <cell r="I127">
            <v>0</v>
          </cell>
          <cell r="J127">
            <v>665273381.71148825</v>
          </cell>
        </row>
        <row r="128">
          <cell r="A128">
            <v>111</v>
          </cell>
          <cell r="B128">
            <v>82547</v>
          </cell>
          <cell r="C128">
            <v>0</v>
          </cell>
          <cell r="D128">
            <v>113916515.06562248</v>
          </cell>
          <cell r="E128">
            <v>0</v>
          </cell>
          <cell r="F128">
            <v>0</v>
          </cell>
          <cell r="G128">
            <v>0</v>
          </cell>
          <cell r="H128">
            <v>0</v>
          </cell>
          <cell r="I128">
            <v>0</v>
          </cell>
          <cell r="J128">
            <v>665273381.71148825</v>
          </cell>
        </row>
        <row r="129">
          <cell r="A129">
            <v>112</v>
          </cell>
          <cell r="B129">
            <v>82912</v>
          </cell>
          <cell r="C129">
            <v>0</v>
          </cell>
          <cell r="D129">
            <v>113916515.06562248</v>
          </cell>
          <cell r="E129">
            <v>0</v>
          </cell>
          <cell r="F129">
            <v>0</v>
          </cell>
          <cell r="G129">
            <v>0</v>
          </cell>
          <cell r="H129">
            <v>0</v>
          </cell>
          <cell r="I129">
            <v>0</v>
          </cell>
          <cell r="J129">
            <v>665273381.71148825</v>
          </cell>
        </row>
        <row r="130">
          <cell r="A130">
            <v>113</v>
          </cell>
          <cell r="B130">
            <v>83277</v>
          </cell>
          <cell r="C130">
            <v>0</v>
          </cell>
          <cell r="D130">
            <v>113916515.06562248</v>
          </cell>
          <cell r="E130">
            <v>0</v>
          </cell>
          <cell r="F130">
            <v>0</v>
          </cell>
          <cell r="G130">
            <v>0</v>
          </cell>
          <cell r="H130">
            <v>0</v>
          </cell>
          <cell r="I130">
            <v>0</v>
          </cell>
          <cell r="J130">
            <v>665273381.71148825</v>
          </cell>
        </row>
        <row r="131">
          <cell r="A131">
            <v>114</v>
          </cell>
          <cell r="B131">
            <v>83643</v>
          </cell>
          <cell r="C131">
            <v>0</v>
          </cell>
          <cell r="D131">
            <v>113916515.06562248</v>
          </cell>
          <cell r="E131">
            <v>0</v>
          </cell>
          <cell r="F131">
            <v>0</v>
          </cell>
          <cell r="G131">
            <v>0</v>
          </cell>
          <cell r="H131">
            <v>0</v>
          </cell>
          <cell r="I131">
            <v>0</v>
          </cell>
          <cell r="J131">
            <v>665273381.71148825</v>
          </cell>
        </row>
        <row r="132">
          <cell r="A132">
            <v>115</v>
          </cell>
          <cell r="B132">
            <v>84008</v>
          </cell>
          <cell r="C132">
            <v>0</v>
          </cell>
          <cell r="D132">
            <v>113916515.06562248</v>
          </cell>
          <cell r="E132">
            <v>0</v>
          </cell>
          <cell r="F132">
            <v>0</v>
          </cell>
          <cell r="G132">
            <v>0</v>
          </cell>
          <cell r="H132">
            <v>0</v>
          </cell>
          <cell r="I132">
            <v>0</v>
          </cell>
          <cell r="J132">
            <v>665273381.71148825</v>
          </cell>
        </row>
        <row r="133">
          <cell r="A133">
            <v>116</v>
          </cell>
          <cell r="B133">
            <v>84373</v>
          </cell>
          <cell r="C133">
            <v>0</v>
          </cell>
          <cell r="D133">
            <v>113916515.06562248</v>
          </cell>
          <cell r="E133">
            <v>0</v>
          </cell>
          <cell r="F133">
            <v>0</v>
          </cell>
          <cell r="G133">
            <v>0</v>
          </cell>
          <cell r="H133">
            <v>0</v>
          </cell>
          <cell r="I133">
            <v>0</v>
          </cell>
          <cell r="J133">
            <v>665273381.71148825</v>
          </cell>
        </row>
        <row r="134">
          <cell r="A134">
            <v>117</v>
          </cell>
          <cell r="B134">
            <v>84738</v>
          </cell>
          <cell r="C134">
            <v>0</v>
          </cell>
          <cell r="D134">
            <v>113916515.06562248</v>
          </cell>
          <cell r="E134">
            <v>0</v>
          </cell>
          <cell r="F134">
            <v>0</v>
          </cell>
          <cell r="G134">
            <v>0</v>
          </cell>
          <cell r="H134">
            <v>0</v>
          </cell>
          <cell r="I134">
            <v>0</v>
          </cell>
          <cell r="J134">
            <v>665273381.71148825</v>
          </cell>
        </row>
        <row r="135">
          <cell r="A135">
            <v>118</v>
          </cell>
          <cell r="B135">
            <v>85104</v>
          </cell>
          <cell r="C135">
            <v>0</v>
          </cell>
          <cell r="D135">
            <v>113916515.06562248</v>
          </cell>
          <cell r="E135">
            <v>0</v>
          </cell>
          <cell r="F135">
            <v>0</v>
          </cell>
          <cell r="G135">
            <v>0</v>
          </cell>
          <cell r="H135">
            <v>0</v>
          </cell>
          <cell r="I135">
            <v>0</v>
          </cell>
          <cell r="J135">
            <v>665273381.71148825</v>
          </cell>
        </row>
        <row r="136">
          <cell r="A136">
            <v>119</v>
          </cell>
          <cell r="B136">
            <v>85469</v>
          </cell>
          <cell r="C136">
            <v>0</v>
          </cell>
          <cell r="D136">
            <v>113916515.06562248</v>
          </cell>
          <cell r="E136">
            <v>0</v>
          </cell>
          <cell r="F136">
            <v>0</v>
          </cell>
          <cell r="G136">
            <v>0</v>
          </cell>
          <cell r="H136">
            <v>0</v>
          </cell>
          <cell r="I136">
            <v>0</v>
          </cell>
          <cell r="J136">
            <v>665273381.71148825</v>
          </cell>
        </row>
        <row r="137">
          <cell r="A137">
            <v>120</v>
          </cell>
          <cell r="B137">
            <v>85834</v>
          </cell>
          <cell r="C137">
            <v>0</v>
          </cell>
          <cell r="D137">
            <v>113916515.06562248</v>
          </cell>
          <cell r="E137">
            <v>0</v>
          </cell>
          <cell r="F137">
            <v>0</v>
          </cell>
          <cell r="G137">
            <v>0</v>
          </cell>
          <cell r="H137">
            <v>0</v>
          </cell>
          <cell r="I137">
            <v>0</v>
          </cell>
          <cell r="J137">
            <v>665273381.71148825</v>
          </cell>
        </row>
        <row r="138">
          <cell r="A138">
            <v>121</v>
          </cell>
          <cell r="B138">
            <v>86199</v>
          </cell>
          <cell r="C138">
            <v>0</v>
          </cell>
          <cell r="D138">
            <v>113916515.06562248</v>
          </cell>
          <cell r="E138">
            <v>0</v>
          </cell>
          <cell r="F138">
            <v>0</v>
          </cell>
          <cell r="G138">
            <v>0</v>
          </cell>
          <cell r="H138">
            <v>0</v>
          </cell>
          <cell r="I138">
            <v>0</v>
          </cell>
          <cell r="J138">
            <v>665273381.71148825</v>
          </cell>
        </row>
        <row r="139">
          <cell r="A139">
            <v>122</v>
          </cell>
          <cell r="B139">
            <v>86565</v>
          </cell>
          <cell r="C139">
            <v>0</v>
          </cell>
          <cell r="D139">
            <v>113916515.06562248</v>
          </cell>
          <cell r="E139">
            <v>0</v>
          </cell>
          <cell r="F139">
            <v>0</v>
          </cell>
          <cell r="G139">
            <v>0</v>
          </cell>
          <cell r="H139">
            <v>0</v>
          </cell>
          <cell r="I139">
            <v>0</v>
          </cell>
          <cell r="J139">
            <v>665273381.71148825</v>
          </cell>
        </row>
        <row r="140">
          <cell r="A140">
            <v>123</v>
          </cell>
          <cell r="B140">
            <v>86930</v>
          </cell>
          <cell r="C140">
            <v>0</v>
          </cell>
          <cell r="D140">
            <v>113916515.06562248</v>
          </cell>
          <cell r="E140">
            <v>0</v>
          </cell>
          <cell r="F140">
            <v>0</v>
          </cell>
          <cell r="G140">
            <v>0</v>
          </cell>
          <cell r="H140">
            <v>0</v>
          </cell>
          <cell r="I140">
            <v>0</v>
          </cell>
          <cell r="J140">
            <v>665273381.71148825</v>
          </cell>
        </row>
        <row r="141">
          <cell r="A141">
            <v>124</v>
          </cell>
          <cell r="B141">
            <v>87295</v>
          </cell>
          <cell r="C141">
            <v>0</v>
          </cell>
          <cell r="D141">
            <v>113916515.06562248</v>
          </cell>
          <cell r="E141">
            <v>0</v>
          </cell>
          <cell r="F141">
            <v>0</v>
          </cell>
          <cell r="G141">
            <v>0</v>
          </cell>
          <cell r="H141">
            <v>0</v>
          </cell>
          <cell r="I141">
            <v>0</v>
          </cell>
          <cell r="J141">
            <v>665273381.71148825</v>
          </cell>
        </row>
        <row r="142">
          <cell r="A142">
            <v>125</v>
          </cell>
          <cell r="B142">
            <v>87660</v>
          </cell>
          <cell r="C142">
            <v>0</v>
          </cell>
          <cell r="D142">
            <v>113916515.06562248</v>
          </cell>
          <cell r="E142">
            <v>0</v>
          </cell>
          <cell r="F142">
            <v>0</v>
          </cell>
          <cell r="G142">
            <v>0</v>
          </cell>
          <cell r="H142">
            <v>0</v>
          </cell>
          <cell r="I142">
            <v>0</v>
          </cell>
          <cell r="J142">
            <v>665273381.71148825</v>
          </cell>
        </row>
        <row r="143">
          <cell r="A143">
            <v>126</v>
          </cell>
          <cell r="B143">
            <v>88026</v>
          </cell>
          <cell r="C143">
            <v>0</v>
          </cell>
          <cell r="D143">
            <v>113916515.06562248</v>
          </cell>
          <cell r="E143">
            <v>0</v>
          </cell>
          <cell r="F143">
            <v>0</v>
          </cell>
          <cell r="G143">
            <v>0</v>
          </cell>
          <cell r="H143">
            <v>0</v>
          </cell>
          <cell r="I143">
            <v>0</v>
          </cell>
          <cell r="J143">
            <v>665273381.71148825</v>
          </cell>
        </row>
        <row r="144">
          <cell r="A144">
            <v>127</v>
          </cell>
          <cell r="B144">
            <v>88391</v>
          </cell>
          <cell r="C144">
            <v>0</v>
          </cell>
          <cell r="D144">
            <v>113916515.06562248</v>
          </cell>
          <cell r="E144">
            <v>0</v>
          </cell>
          <cell r="F144">
            <v>0</v>
          </cell>
          <cell r="G144">
            <v>0</v>
          </cell>
          <cell r="H144">
            <v>0</v>
          </cell>
          <cell r="I144">
            <v>0</v>
          </cell>
          <cell r="J144">
            <v>665273381.71148825</v>
          </cell>
        </row>
        <row r="145">
          <cell r="A145">
            <v>128</v>
          </cell>
          <cell r="B145">
            <v>88756</v>
          </cell>
          <cell r="C145">
            <v>0</v>
          </cell>
          <cell r="D145">
            <v>113916515.06562248</v>
          </cell>
          <cell r="E145">
            <v>0</v>
          </cell>
          <cell r="F145">
            <v>0</v>
          </cell>
          <cell r="G145">
            <v>0</v>
          </cell>
          <cell r="H145">
            <v>0</v>
          </cell>
          <cell r="I145">
            <v>0</v>
          </cell>
          <cell r="J145">
            <v>665273381.71148825</v>
          </cell>
        </row>
        <row r="146">
          <cell r="A146">
            <v>129</v>
          </cell>
          <cell r="B146">
            <v>89121</v>
          </cell>
          <cell r="C146">
            <v>0</v>
          </cell>
          <cell r="D146">
            <v>113916515.06562248</v>
          </cell>
          <cell r="E146">
            <v>0</v>
          </cell>
          <cell r="F146">
            <v>0</v>
          </cell>
          <cell r="G146">
            <v>0</v>
          </cell>
          <cell r="H146">
            <v>0</v>
          </cell>
          <cell r="I146">
            <v>0</v>
          </cell>
          <cell r="J146">
            <v>665273381.71148825</v>
          </cell>
        </row>
        <row r="147">
          <cell r="A147">
            <v>130</v>
          </cell>
          <cell r="B147">
            <v>89487</v>
          </cell>
          <cell r="C147">
            <v>0</v>
          </cell>
          <cell r="D147">
            <v>113916515.06562248</v>
          </cell>
          <cell r="E147">
            <v>0</v>
          </cell>
          <cell r="F147">
            <v>0</v>
          </cell>
          <cell r="G147">
            <v>0</v>
          </cell>
          <cell r="H147">
            <v>0</v>
          </cell>
          <cell r="I147">
            <v>0</v>
          </cell>
          <cell r="J147">
            <v>665273381.71148825</v>
          </cell>
        </row>
        <row r="148">
          <cell r="A148">
            <v>131</v>
          </cell>
          <cell r="B148">
            <v>89852</v>
          </cell>
          <cell r="C148">
            <v>0</v>
          </cell>
          <cell r="D148">
            <v>113916515.06562248</v>
          </cell>
          <cell r="E148">
            <v>0</v>
          </cell>
          <cell r="F148">
            <v>0</v>
          </cell>
          <cell r="G148">
            <v>0</v>
          </cell>
          <cell r="H148">
            <v>0</v>
          </cell>
          <cell r="I148">
            <v>0</v>
          </cell>
          <cell r="J148">
            <v>665273381.71148825</v>
          </cell>
        </row>
        <row r="149">
          <cell r="A149">
            <v>132</v>
          </cell>
          <cell r="B149">
            <v>90217</v>
          </cell>
          <cell r="C149">
            <v>0</v>
          </cell>
          <cell r="D149">
            <v>113916515.06562248</v>
          </cell>
          <cell r="E149">
            <v>0</v>
          </cell>
          <cell r="F149">
            <v>0</v>
          </cell>
          <cell r="G149">
            <v>0</v>
          </cell>
          <cell r="H149">
            <v>0</v>
          </cell>
          <cell r="I149">
            <v>0</v>
          </cell>
          <cell r="J149">
            <v>665273381.71148825</v>
          </cell>
        </row>
        <row r="150">
          <cell r="A150">
            <v>133</v>
          </cell>
          <cell r="B150">
            <v>90582</v>
          </cell>
          <cell r="C150">
            <v>0</v>
          </cell>
          <cell r="D150">
            <v>113916515.06562248</v>
          </cell>
          <cell r="E150">
            <v>0</v>
          </cell>
          <cell r="F150">
            <v>0</v>
          </cell>
          <cell r="G150">
            <v>0</v>
          </cell>
          <cell r="H150">
            <v>0</v>
          </cell>
          <cell r="I150">
            <v>0</v>
          </cell>
          <cell r="J150">
            <v>665273381.71148825</v>
          </cell>
        </row>
        <row r="151">
          <cell r="A151">
            <v>134</v>
          </cell>
          <cell r="B151">
            <v>90948</v>
          </cell>
          <cell r="C151">
            <v>0</v>
          </cell>
          <cell r="D151">
            <v>113916515.06562248</v>
          </cell>
          <cell r="E151">
            <v>0</v>
          </cell>
          <cell r="F151">
            <v>0</v>
          </cell>
          <cell r="G151">
            <v>0</v>
          </cell>
          <cell r="H151">
            <v>0</v>
          </cell>
          <cell r="I151">
            <v>0</v>
          </cell>
          <cell r="J151">
            <v>665273381.71148825</v>
          </cell>
        </row>
        <row r="152">
          <cell r="A152">
            <v>135</v>
          </cell>
          <cell r="B152">
            <v>91313</v>
          </cell>
          <cell r="C152">
            <v>0</v>
          </cell>
          <cell r="D152">
            <v>113916515.06562248</v>
          </cell>
          <cell r="E152">
            <v>0</v>
          </cell>
          <cell r="F152">
            <v>0</v>
          </cell>
          <cell r="G152">
            <v>0</v>
          </cell>
          <cell r="H152">
            <v>0</v>
          </cell>
          <cell r="I152">
            <v>0</v>
          </cell>
          <cell r="J152">
            <v>665273381.71148825</v>
          </cell>
        </row>
        <row r="153">
          <cell r="A153">
            <v>136</v>
          </cell>
          <cell r="B153">
            <v>91678</v>
          </cell>
          <cell r="C153">
            <v>0</v>
          </cell>
          <cell r="D153">
            <v>113916515.06562248</v>
          </cell>
          <cell r="E153">
            <v>0</v>
          </cell>
          <cell r="F153">
            <v>0</v>
          </cell>
          <cell r="G153">
            <v>0</v>
          </cell>
          <cell r="H153">
            <v>0</v>
          </cell>
          <cell r="I153">
            <v>0</v>
          </cell>
          <cell r="J153">
            <v>665273381.71148825</v>
          </cell>
        </row>
        <row r="154">
          <cell r="A154">
            <v>137</v>
          </cell>
          <cell r="B154">
            <v>92043</v>
          </cell>
          <cell r="C154">
            <v>0</v>
          </cell>
          <cell r="D154">
            <v>113916515.06562248</v>
          </cell>
          <cell r="E154">
            <v>0</v>
          </cell>
          <cell r="F154">
            <v>0</v>
          </cell>
          <cell r="G154">
            <v>0</v>
          </cell>
          <cell r="H154">
            <v>0</v>
          </cell>
          <cell r="I154">
            <v>0</v>
          </cell>
          <cell r="J154">
            <v>665273381.71148825</v>
          </cell>
        </row>
        <row r="155">
          <cell r="A155">
            <v>138</v>
          </cell>
          <cell r="B155">
            <v>92409</v>
          </cell>
          <cell r="C155">
            <v>0</v>
          </cell>
          <cell r="D155">
            <v>113916515.06562248</v>
          </cell>
          <cell r="E155">
            <v>0</v>
          </cell>
          <cell r="F155">
            <v>0</v>
          </cell>
          <cell r="G155">
            <v>0</v>
          </cell>
          <cell r="H155">
            <v>0</v>
          </cell>
          <cell r="I155">
            <v>0</v>
          </cell>
          <cell r="J155">
            <v>665273381.71148825</v>
          </cell>
        </row>
        <row r="156">
          <cell r="A156">
            <v>139</v>
          </cell>
          <cell r="B156">
            <v>92774</v>
          </cell>
          <cell r="C156">
            <v>0</v>
          </cell>
          <cell r="D156">
            <v>113916515.06562248</v>
          </cell>
          <cell r="E156">
            <v>0</v>
          </cell>
          <cell r="F156">
            <v>0</v>
          </cell>
          <cell r="G156">
            <v>0</v>
          </cell>
          <cell r="H156">
            <v>0</v>
          </cell>
          <cell r="I156">
            <v>0</v>
          </cell>
          <cell r="J156">
            <v>665273381.71148825</v>
          </cell>
        </row>
        <row r="157">
          <cell r="A157">
            <v>140</v>
          </cell>
          <cell r="B157">
            <v>93139</v>
          </cell>
          <cell r="C157">
            <v>0</v>
          </cell>
          <cell r="D157">
            <v>113916515.06562248</v>
          </cell>
          <cell r="E157">
            <v>0</v>
          </cell>
          <cell r="F157">
            <v>0</v>
          </cell>
          <cell r="G157">
            <v>0</v>
          </cell>
          <cell r="H157">
            <v>0</v>
          </cell>
          <cell r="I157">
            <v>0</v>
          </cell>
          <cell r="J157">
            <v>665273381.71148825</v>
          </cell>
        </row>
        <row r="158">
          <cell r="A158">
            <v>141</v>
          </cell>
          <cell r="B158">
            <v>93504</v>
          </cell>
          <cell r="C158">
            <v>0</v>
          </cell>
          <cell r="D158">
            <v>113916515.06562248</v>
          </cell>
          <cell r="E158">
            <v>0</v>
          </cell>
          <cell r="F158">
            <v>0</v>
          </cell>
          <cell r="G158">
            <v>0</v>
          </cell>
          <cell r="H158">
            <v>0</v>
          </cell>
          <cell r="I158">
            <v>0</v>
          </cell>
          <cell r="J158">
            <v>665273381.71148825</v>
          </cell>
        </row>
        <row r="159">
          <cell r="A159">
            <v>142</v>
          </cell>
          <cell r="B159">
            <v>93870</v>
          </cell>
          <cell r="C159">
            <v>0</v>
          </cell>
          <cell r="D159">
            <v>113916515.06562248</v>
          </cell>
          <cell r="E159">
            <v>0</v>
          </cell>
          <cell r="F159">
            <v>0</v>
          </cell>
          <cell r="G159">
            <v>0</v>
          </cell>
          <cell r="H159">
            <v>0</v>
          </cell>
          <cell r="I159">
            <v>0</v>
          </cell>
          <cell r="J159">
            <v>665273381.71148825</v>
          </cell>
        </row>
        <row r="160">
          <cell r="A160">
            <v>143</v>
          </cell>
          <cell r="B160">
            <v>94235</v>
          </cell>
          <cell r="C160">
            <v>0</v>
          </cell>
          <cell r="D160">
            <v>113916515.06562248</v>
          </cell>
          <cell r="E160">
            <v>0</v>
          </cell>
          <cell r="F160">
            <v>0</v>
          </cell>
          <cell r="G160">
            <v>0</v>
          </cell>
          <cell r="H160">
            <v>0</v>
          </cell>
          <cell r="I160">
            <v>0</v>
          </cell>
          <cell r="J160">
            <v>665273381.71148825</v>
          </cell>
        </row>
        <row r="161">
          <cell r="A161">
            <v>144</v>
          </cell>
          <cell r="B161">
            <v>94600</v>
          </cell>
          <cell r="C161">
            <v>0</v>
          </cell>
          <cell r="D161">
            <v>113916515.06562248</v>
          </cell>
          <cell r="E161">
            <v>0</v>
          </cell>
          <cell r="F161">
            <v>0</v>
          </cell>
          <cell r="G161">
            <v>0</v>
          </cell>
          <cell r="H161">
            <v>0</v>
          </cell>
          <cell r="I161">
            <v>0</v>
          </cell>
          <cell r="J161">
            <v>665273381.71148825</v>
          </cell>
        </row>
        <row r="162">
          <cell r="A162">
            <v>145</v>
          </cell>
          <cell r="B162">
            <v>94965</v>
          </cell>
          <cell r="C162">
            <v>0</v>
          </cell>
          <cell r="D162">
            <v>113916515.06562248</v>
          </cell>
          <cell r="E162">
            <v>0</v>
          </cell>
          <cell r="F162">
            <v>0</v>
          </cell>
          <cell r="G162">
            <v>0</v>
          </cell>
          <cell r="H162">
            <v>0</v>
          </cell>
          <cell r="I162">
            <v>0</v>
          </cell>
          <cell r="J162">
            <v>665273381.71148825</v>
          </cell>
        </row>
        <row r="163">
          <cell r="A163">
            <v>146</v>
          </cell>
          <cell r="B163">
            <v>95331</v>
          </cell>
          <cell r="C163">
            <v>0</v>
          </cell>
          <cell r="D163">
            <v>113916515.06562248</v>
          </cell>
          <cell r="E163">
            <v>0</v>
          </cell>
          <cell r="F163">
            <v>0</v>
          </cell>
          <cell r="G163">
            <v>0</v>
          </cell>
          <cell r="H163">
            <v>0</v>
          </cell>
          <cell r="I163">
            <v>0</v>
          </cell>
          <cell r="J163">
            <v>665273381.71148825</v>
          </cell>
        </row>
        <row r="164">
          <cell r="A164">
            <v>147</v>
          </cell>
          <cell r="B164">
            <v>95696</v>
          </cell>
          <cell r="C164">
            <v>0</v>
          </cell>
          <cell r="D164">
            <v>113916515.06562248</v>
          </cell>
          <cell r="E164">
            <v>0</v>
          </cell>
          <cell r="F164">
            <v>0</v>
          </cell>
          <cell r="G164">
            <v>0</v>
          </cell>
          <cell r="H164">
            <v>0</v>
          </cell>
          <cell r="I164">
            <v>0</v>
          </cell>
          <cell r="J164">
            <v>665273381.71148825</v>
          </cell>
        </row>
        <row r="165">
          <cell r="A165">
            <v>148</v>
          </cell>
          <cell r="B165">
            <v>96061</v>
          </cell>
          <cell r="C165">
            <v>0</v>
          </cell>
          <cell r="D165">
            <v>113916515.06562248</v>
          </cell>
          <cell r="E165">
            <v>0</v>
          </cell>
          <cell r="F165">
            <v>0</v>
          </cell>
          <cell r="G165">
            <v>0</v>
          </cell>
          <cell r="H165">
            <v>0</v>
          </cell>
          <cell r="I165">
            <v>0</v>
          </cell>
          <cell r="J165">
            <v>665273381.71148825</v>
          </cell>
        </row>
        <row r="166">
          <cell r="A166">
            <v>149</v>
          </cell>
          <cell r="B166">
            <v>96426</v>
          </cell>
          <cell r="C166">
            <v>0</v>
          </cell>
          <cell r="D166">
            <v>113916515.06562248</v>
          </cell>
          <cell r="E166">
            <v>0</v>
          </cell>
          <cell r="F166">
            <v>0</v>
          </cell>
          <cell r="G166">
            <v>0</v>
          </cell>
          <cell r="H166">
            <v>0</v>
          </cell>
          <cell r="I166">
            <v>0</v>
          </cell>
          <cell r="J166">
            <v>665273381.71148825</v>
          </cell>
        </row>
        <row r="167">
          <cell r="A167">
            <v>150</v>
          </cell>
          <cell r="B167">
            <v>96792</v>
          </cell>
          <cell r="C167">
            <v>0</v>
          </cell>
          <cell r="D167">
            <v>113916515.06562248</v>
          </cell>
          <cell r="E167">
            <v>0</v>
          </cell>
          <cell r="F167">
            <v>0</v>
          </cell>
          <cell r="G167">
            <v>0</v>
          </cell>
          <cell r="H167">
            <v>0</v>
          </cell>
          <cell r="I167">
            <v>0</v>
          </cell>
          <cell r="J167">
            <v>665273381.71148825</v>
          </cell>
        </row>
        <row r="168">
          <cell r="A168">
            <v>151</v>
          </cell>
          <cell r="B168">
            <v>97157</v>
          </cell>
          <cell r="C168">
            <v>0</v>
          </cell>
          <cell r="D168">
            <v>113916515.06562248</v>
          </cell>
          <cell r="E168">
            <v>0</v>
          </cell>
          <cell r="F168">
            <v>0</v>
          </cell>
          <cell r="G168">
            <v>0</v>
          </cell>
          <cell r="H168">
            <v>0</v>
          </cell>
          <cell r="I168">
            <v>0</v>
          </cell>
          <cell r="J168">
            <v>665273381.71148825</v>
          </cell>
        </row>
        <row r="169">
          <cell r="A169">
            <v>152</v>
          </cell>
          <cell r="B169">
            <v>97522</v>
          </cell>
          <cell r="C169">
            <v>0</v>
          </cell>
          <cell r="D169">
            <v>113916515.06562248</v>
          </cell>
          <cell r="E169">
            <v>0</v>
          </cell>
          <cell r="F169">
            <v>0</v>
          </cell>
          <cell r="G169">
            <v>0</v>
          </cell>
          <cell r="H169">
            <v>0</v>
          </cell>
          <cell r="I169">
            <v>0</v>
          </cell>
          <cell r="J169">
            <v>665273381.71148825</v>
          </cell>
        </row>
        <row r="170">
          <cell r="A170">
            <v>153</v>
          </cell>
          <cell r="B170">
            <v>97887</v>
          </cell>
          <cell r="C170">
            <v>0</v>
          </cell>
          <cell r="D170">
            <v>113916515.06562248</v>
          </cell>
          <cell r="E170">
            <v>0</v>
          </cell>
          <cell r="F170">
            <v>0</v>
          </cell>
          <cell r="G170">
            <v>0</v>
          </cell>
          <cell r="H170">
            <v>0</v>
          </cell>
          <cell r="I170">
            <v>0</v>
          </cell>
          <cell r="J170">
            <v>665273381.71148825</v>
          </cell>
        </row>
        <row r="171">
          <cell r="A171">
            <v>154</v>
          </cell>
          <cell r="B171">
            <v>98253</v>
          </cell>
          <cell r="C171">
            <v>0</v>
          </cell>
          <cell r="D171">
            <v>113916515.06562248</v>
          </cell>
          <cell r="E171">
            <v>0</v>
          </cell>
          <cell r="F171">
            <v>0</v>
          </cell>
          <cell r="G171">
            <v>0</v>
          </cell>
          <cell r="H171">
            <v>0</v>
          </cell>
          <cell r="I171">
            <v>0</v>
          </cell>
          <cell r="J171">
            <v>665273381.71148825</v>
          </cell>
        </row>
        <row r="172">
          <cell r="A172">
            <v>155</v>
          </cell>
          <cell r="B172">
            <v>98618</v>
          </cell>
          <cell r="C172">
            <v>0</v>
          </cell>
          <cell r="D172">
            <v>113916515.06562248</v>
          </cell>
          <cell r="E172">
            <v>0</v>
          </cell>
          <cell r="F172">
            <v>0</v>
          </cell>
          <cell r="G172">
            <v>0</v>
          </cell>
          <cell r="H172">
            <v>0</v>
          </cell>
          <cell r="I172">
            <v>0</v>
          </cell>
          <cell r="J172">
            <v>665273381.71148825</v>
          </cell>
        </row>
        <row r="173">
          <cell r="A173">
            <v>156</v>
          </cell>
          <cell r="B173">
            <v>98983</v>
          </cell>
          <cell r="C173">
            <v>0</v>
          </cell>
          <cell r="D173">
            <v>113916515.06562248</v>
          </cell>
          <cell r="E173">
            <v>0</v>
          </cell>
          <cell r="F173">
            <v>0</v>
          </cell>
          <cell r="G173">
            <v>0</v>
          </cell>
          <cell r="H173">
            <v>0</v>
          </cell>
          <cell r="I173">
            <v>0</v>
          </cell>
          <cell r="J173">
            <v>665273381.71148825</v>
          </cell>
        </row>
        <row r="174">
          <cell r="A174">
            <v>157</v>
          </cell>
          <cell r="B174">
            <v>99348</v>
          </cell>
          <cell r="C174">
            <v>0</v>
          </cell>
          <cell r="D174">
            <v>113916515.06562248</v>
          </cell>
          <cell r="E174">
            <v>0</v>
          </cell>
          <cell r="F174">
            <v>0</v>
          </cell>
          <cell r="G174">
            <v>0</v>
          </cell>
          <cell r="H174">
            <v>0</v>
          </cell>
          <cell r="I174">
            <v>0</v>
          </cell>
          <cell r="J174">
            <v>665273381.71148825</v>
          </cell>
        </row>
        <row r="175">
          <cell r="A175">
            <v>158</v>
          </cell>
          <cell r="B175">
            <v>99714</v>
          </cell>
          <cell r="C175">
            <v>0</v>
          </cell>
          <cell r="D175">
            <v>113916515.06562248</v>
          </cell>
          <cell r="E175">
            <v>0</v>
          </cell>
          <cell r="F175">
            <v>0</v>
          </cell>
          <cell r="G175">
            <v>0</v>
          </cell>
          <cell r="H175">
            <v>0</v>
          </cell>
          <cell r="I175">
            <v>0</v>
          </cell>
          <cell r="J175">
            <v>665273381.71148825</v>
          </cell>
        </row>
        <row r="176">
          <cell r="A176">
            <v>159</v>
          </cell>
          <cell r="B176">
            <v>100079</v>
          </cell>
          <cell r="C176">
            <v>0</v>
          </cell>
          <cell r="D176">
            <v>113916515.06562248</v>
          </cell>
          <cell r="E176">
            <v>0</v>
          </cell>
          <cell r="F176">
            <v>0</v>
          </cell>
          <cell r="G176">
            <v>0</v>
          </cell>
          <cell r="H176">
            <v>0</v>
          </cell>
          <cell r="I176">
            <v>0</v>
          </cell>
          <cell r="J176">
            <v>665273381.71148825</v>
          </cell>
        </row>
        <row r="177">
          <cell r="A177">
            <v>160</v>
          </cell>
          <cell r="B177">
            <v>100444</v>
          </cell>
          <cell r="C177">
            <v>0</v>
          </cell>
          <cell r="D177">
            <v>113916515.06562248</v>
          </cell>
          <cell r="E177">
            <v>0</v>
          </cell>
          <cell r="F177">
            <v>0</v>
          </cell>
          <cell r="G177">
            <v>0</v>
          </cell>
          <cell r="H177">
            <v>0</v>
          </cell>
          <cell r="I177">
            <v>0</v>
          </cell>
          <cell r="J177">
            <v>665273381.71148825</v>
          </cell>
        </row>
        <row r="178">
          <cell r="A178">
            <v>161</v>
          </cell>
          <cell r="B178">
            <v>100809</v>
          </cell>
          <cell r="C178">
            <v>0</v>
          </cell>
          <cell r="D178">
            <v>113916515.06562248</v>
          </cell>
          <cell r="E178">
            <v>0</v>
          </cell>
          <cell r="F178">
            <v>0</v>
          </cell>
          <cell r="G178">
            <v>0</v>
          </cell>
          <cell r="H178">
            <v>0</v>
          </cell>
          <cell r="I178">
            <v>0</v>
          </cell>
          <cell r="J178">
            <v>665273381.71148825</v>
          </cell>
        </row>
        <row r="179">
          <cell r="A179">
            <v>162</v>
          </cell>
          <cell r="B179">
            <v>101175</v>
          </cell>
          <cell r="C179">
            <v>0</v>
          </cell>
          <cell r="D179">
            <v>113916515.06562248</v>
          </cell>
          <cell r="E179">
            <v>0</v>
          </cell>
          <cell r="F179">
            <v>0</v>
          </cell>
          <cell r="G179">
            <v>0</v>
          </cell>
          <cell r="H179">
            <v>0</v>
          </cell>
          <cell r="I179">
            <v>0</v>
          </cell>
          <cell r="J179">
            <v>665273381.71148825</v>
          </cell>
        </row>
        <row r="180">
          <cell r="A180">
            <v>163</v>
          </cell>
          <cell r="B180">
            <v>101540</v>
          </cell>
          <cell r="C180">
            <v>0</v>
          </cell>
          <cell r="D180">
            <v>113916515.06562248</v>
          </cell>
          <cell r="E180">
            <v>0</v>
          </cell>
          <cell r="F180">
            <v>0</v>
          </cell>
          <cell r="G180">
            <v>0</v>
          </cell>
          <cell r="H180">
            <v>0</v>
          </cell>
          <cell r="I180">
            <v>0</v>
          </cell>
          <cell r="J180">
            <v>665273381.71148825</v>
          </cell>
        </row>
        <row r="181">
          <cell r="A181">
            <v>164</v>
          </cell>
          <cell r="B181">
            <v>101905</v>
          </cell>
          <cell r="C181">
            <v>0</v>
          </cell>
          <cell r="D181">
            <v>113916515.06562248</v>
          </cell>
          <cell r="E181">
            <v>0</v>
          </cell>
          <cell r="F181">
            <v>0</v>
          </cell>
          <cell r="G181">
            <v>0</v>
          </cell>
          <cell r="H181">
            <v>0</v>
          </cell>
          <cell r="I181">
            <v>0</v>
          </cell>
          <cell r="J181">
            <v>665273381.71148825</v>
          </cell>
        </row>
        <row r="182">
          <cell r="A182">
            <v>165</v>
          </cell>
          <cell r="B182">
            <v>102270</v>
          </cell>
          <cell r="C182">
            <v>0</v>
          </cell>
          <cell r="D182">
            <v>113916515.06562248</v>
          </cell>
          <cell r="E182">
            <v>0</v>
          </cell>
          <cell r="F182">
            <v>0</v>
          </cell>
          <cell r="G182">
            <v>0</v>
          </cell>
          <cell r="H182">
            <v>0</v>
          </cell>
          <cell r="I182">
            <v>0</v>
          </cell>
          <cell r="J182">
            <v>665273381.71148825</v>
          </cell>
        </row>
        <row r="183">
          <cell r="A183">
            <v>166</v>
          </cell>
          <cell r="B183">
            <v>102636</v>
          </cell>
          <cell r="C183">
            <v>0</v>
          </cell>
          <cell r="D183">
            <v>113916515.06562248</v>
          </cell>
          <cell r="E183">
            <v>0</v>
          </cell>
          <cell r="F183">
            <v>0</v>
          </cell>
          <cell r="G183">
            <v>0</v>
          </cell>
          <cell r="H183">
            <v>0</v>
          </cell>
          <cell r="I183">
            <v>0</v>
          </cell>
          <cell r="J183">
            <v>665273381.71148825</v>
          </cell>
        </row>
        <row r="184">
          <cell r="A184">
            <v>167</v>
          </cell>
          <cell r="B184">
            <v>103001</v>
          </cell>
          <cell r="C184">
            <v>0</v>
          </cell>
          <cell r="D184">
            <v>113916515.06562248</v>
          </cell>
          <cell r="E184">
            <v>0</v>
          </cell>
          <cell r="F184">
            <v>0</v>
          </cell>
          <cell r="G184">
            <v>0</v>
          </cell>
          <cell r="H184">
            <v>0</v>
          </cell>
          <cell r="I184">
            <v>0</v>
          </cell>
          <cell r="J184">
            <v>665273381.71148825</v>
          </cell>
        </row>
        <row r="185">
          <cell r="A185">
            <v>168</v>
          </cell>
          <cell r="B185">
            <v>103366</v>
          </cell>
          <cell r="C185">
            <v>0</v>
          </cell>
          <cell r="D185">
            <v>113916515.06562248</v>
          </cell>
          <cell r="E185">
            <v>0</v>
          </cell>
          <cell r="F185">
            <v>0</v>
          </cell>
          <cell r="G185">
            <v>0</v>
          </cell>
          <cell r="H185">
            <v>0</v>
          </cell>
          <cell r="I185">
            <v>0</v>
          </cell>
          <cell r="J185">
            <v>665273381.71148825</v>
          </cell>
        </row>
        <row r="186">
          <cell r="A186">
            <v>169</v>
          </cell>
          <cell r="B186">
            <v>103731</v>
          </cell>
          <cell r="C186">
            <v>0</v>
          </cell>
          <cell r="D186">
            <v>113916515.06562248</v>
          </cell>
          <cell r="E186">
            <v>0</v>
          </cell>
          <cell r="F186">
            <v>0</v>
          </cell>
          <cell r="G186">
            <v>0</v>
          </cell>
          <cell r="H186">
            <v>0</v>
          </cell>
          <cell r="I186">
            <v>0</v>
          </cell>
          <cell r="J186">
            <v>665273381.71148825</v>
          </cell>
        </row>
        <row r="187">
          <cell r="A187">
            <v>170</v>
          </cell>
          <cell r="B187">
            <v>104097</v>
          </cell>
          <cell r="C187">
            <v>0</v>
          </cell>
          <cell r="D187">
            <v>113916515.06562248</v>
          </cell>
          <cell r="E187">
            <v>0</v>
          </cell>
          <cell r="F187">
            <v>0</v>
          </cell>
          <cell r="G187">
            <v>0</v>
          </cell>
          <cell r="H187">
            <v>0</v>
          </cell>
          <cell r="I187">
            <v>0</v>
          </cell>
          <cell r="J187">
            <v>665273381.71148825</v>
          </cell>
        </row>
        <row r="188">
          <cell r="A188">
            <v>171</v>
          </cell>
          <cell r="B188">
            <v>104462</v>
          </cell>
          <cell r="C188">
            <v>0</v>
          </cell>
          <cell r="D188">
            <v>113916515.06562248</v>
          </cell>
          <cell r="E188">
            <v>0</v>
          </cell>
          <cell r="F188">
            <v>0</v>
          </cell>
          <cell r="G188">
            <v>0</v>
          </cell>
          <cell r="H188">
            <v>0</v>
          </cell>
          <cell r="I188">
            <v>0</v>
          </cell>
          <cell r="J188">
            <v>665273381.71148825</v>
          </cell>
        </row>
        <row r="189">
          <cell r="A189">
            <v>172</v>
          </cell>
          <cell r="B189">
            <v>104827</v>
          </cell>
          <cell r="C189">
            <v>0</v>
          </cell>
          <cell r="D189">
            <v>113916515.06562248</v>
          </cell>
          <cell r="E189">
            <v>0</v>
          </cell>
          <cell r="F189">
            <v>0</v>
          </cell>
          <cell r="G189">
            <v>0</v>
          </cell>
          <cell r="H189">
            <v>0</v>
          </cell>
          <cell r="I189">
            <v>0</v>
          </cell>
          <cell r="J189">
            <v>665273381.71148825</v>
          </cell>
        </row>
        <row r="190">
          <cell r="A190">
            <v>173</v>
          </cell>
          <cell r="B190">
            <v>105192</v>
          </cell>
          <cell r="C190">
            <v>0</v>
          </cell>
          <cell r="D190">
            <v>113916515.06562248</v>
          </cell>
          <cell r="E190">
            <v>0</v>
          </cell>
          <cell r="F190">
            <v>0</v>
          </cell>
          <cell r="G190">
            <v>0</v>
          </cell>
          <cell r="H190">
            <v>0</v>
          </cell>
          <cell r="I190">
            <v>0</v>
          </cell>
          <cell r="J190">
            <v>665273381.71148825</v>
          </cell>
        </row>
        <row r="191">
          <cell r="A191">
            <v>174</v>
          </cell>
          <cell r="B191">
            <v>105558</v>
          </cell>
          <cell r="C191">
            <v>0</v>
          </cell>
          <cell r="D191">
            <v>113916515.06562248</v>
          </cell>
          <cell r="E191">
            <v>0</v>
          </cell>
          <cell r="F191">
            <v>0</v>
          </cell>
          <cell r="G191">
            <v>0</v>
          </cell>
          <cell r="H191">
            <v>0</v>
          </cell>
          <cell r="I191">
            <v>0</v>
          </cell>
          <cell r="J191">
            <v>665273381.71148825</v>
          </cell>
        </row>
        <row r="192">
          <cell r="A192">
            <v>175</v>
          </cell>
          <cell r="B192">
            <v>105923</v>
          </cell>
          <cell r="C192">
            <v>0</v>
          </cell>
          <cell r="D192">
            <v>113916515.06562248</v>
          </cell>
          <cell r="E192">
            <v>0</v>
          </cell>
          <cell r="F192">
            <v>0</v>
          </cell>
          <cell r="G192">
            <v>0</v>
          </cell>
          <cell r="H192">
            <v>0</v>
          </cell>
          <cell r="I192">
            <v>0</v>
          </cell>
          <cell r="J192">
            <v>665273381.71148825</v>
          </cell>
        </row>
        <row r="193">
          <cell r="A193">
            <v>176</v>
          </cell>
          <cell r="B193">
            <v>106288</v>
          </cell>
          <cell r="C193">
            <v>0</v>
          </cell>
          <cell r="D193">
            <v>113916515.06562248</v>
          </cell>
          <cell r="E193">
            <v>0</v>
          </cell>
          <cell r="F193">
            <v>0</v>
          </cell>
          <cell r="G193">
            <v>0</v>
          </cell>
          <cell r="H193">
            <v>0</v>
          </cell>
          <cell r="I193">
            <v>0</v>
          </cell>
          <cell r="J193">
            <v>665273381.71148825</v>
          </cell>
        </row>
        <row r="194">
          <cell r="A194">
            <v>177</v>
          </cell>
          <cell r="B194">
            <v>106653</v>
          </cell>
          <cell r="C194">
            <v>0</v>
          </cell>
          <cell r="D194">
            <v>113916515.06562248</v>
          </cell>
          <cell r="E194">
            <v>0</v>
          </cell>
          <cell r="F194">
            <v>0</v>
          </cell>
          <cell r="G194">
            <v>0</v>
          </cell>
          <cell r="H194">
            <v>0</v>
          </cell>
          <cell r="I194">
            <v>0</v>
          </cell>
          <cell r="J194">
            <v>665273381.71148825</v>
          </cell>
        </row>
        <row r="195">
          <cell r="A195">
            <v>178</v>
          </cell>
          <cell r="B195">
            <v>107019</v>
          </cell>
          <cell r="C195">
            <v>0</v>
          </cell>
          <cell r="D195">
            <v>113916515.06562248</v>
          </cell>
          <cell r="E195">
            <v>0</v>
          </cell>
          <cell r="F195">
            <v>0</v>
          </cell>
          <cell r="G195">
            <v>0</v>
          </cell>
          <cell r="H195">
            <v>0</v>
          </cell>
          <cell r="I195">
            <v>0</v>
          </cell>
          <cell r="J195">
            <v>665273381.71148825</v>
          </cell>
        </row>
        <row r="196">
          <cell r="A196">
            <v>179</v>
          </cell>
          <cell r="B196">
            <v>107384</v>
          </cell>
          <cell r="C196">
            <v>0</v>
          </cell>
          <cell r="D196">
            <v>113916515.06562248</v>
          </cell>
          <cell r="E196">
            <v>0</v>
          </cell>
          <cell r="F196">
            <v>0</v>
          </cell>
          <cell r="G196">
            <v>0</v>
          </cell>
          <cell r="H196">
            <v>0</v>
          </cell>
          <cell r="I196">
            <v>0</v>
          </cell>
          <cell r="J196">
            <v>665273381.71148825</v>
          </cell>
        </row>
        <row r="197">
          <cell r="A197">
            <v>180</v>
          </cell>
          <cell r="B197">
            <v>107749</v>
          </cell>
          <cell r="C197">
            <v>0</v>
          </cell>
          <cell r="D197">
            <v>113916515.06562248</v>
          </cell>
          <cell r="E197">
            <v>0</v>
          </cell>
          <cell r="F197">
            <v>0</v>
          </cell>
          <cell r="G197">
            <v>0</v>
          </cell>
          <cell r="H197">
            <v>0</v>
          </cell>
          <cell r="I197">
            <v>0</v>
          </cell>
          <cell r="J197">
            <v>665273381.71148825</v>
          </cell>
        </row>
        <row r="198">
          <cell r="A198">
            <v>181</v>
          </cell>
          <cell r="B198">
            <v>108114</v>
          </cell>
          <cell r="C198">
            <v>0</v>
          </cell>
          <cell r="D198">
            <v>113916515.06562248</v>
          </cell>
          <cell r="E198">
            <v>0</v>
          </cell>
          <cell r="F198">
            <v>0</v>
          </cell>
          <cell r="G198">
            <v>0</v>
          </cell>
          <cell r="H198">
            <v>0</v>
          </cell>
          <cell r="I198">
            <v>0</v>
          </cell>
          <cell r="J198">
            <v>665273381.71148825</v>
          </cell>
        </row>
        <row r="199">
          <cell r="A199">
            <v>182</v>
          </cell>
          <cell r="B199">
            <v>108480</v>
          </cell>
          <cell r="C199">
            <v>0</v>
          </cell>
          <cell r="D199">
            <v>113916515.06562248</v>
          </cell>
          <cell r="E199">
            <v>0</v>
          </cell>
          <cell r="F199">
            <v>0</v>
          </cell>
          <cell r="G199">
            <v>0</v>
          </cell>
          <cell r="H199">
            <v>0</v>
          </cell>
          <cell r="I199">
            <v>0</v>
          </cell>
          <cell r="J199">
            <v>665273381.71148825</v>
          </cell>
        </row>
        <row r="200">
          <cell r="A200">
            <v>183</v>
          </cell>
          <cell r="B200">
            <v>108845</v>
          </cell>
          <cell r="C200">
            <v>0</v>
          </cell>
          <cell r="D200">
            <v>113916515.06562248</v>
          </cell>
          <cell r="E200">
            <v>0</v>
          </cell>
          <cell r="F200">
            <v>0</v>
          </cell>
          <cell r="G200">
            <v>0</v>
          </cell>
          <cell r="H200">
            <v>0</v>
          </cell>
          <cell r="I200">
            <v>0</v>
          </cell>
          <cell r="J200">
            <v>665273381.71148825</v>
          </cell>
        </row>
        <row r="201">
          <cell r="A201">
            <v>184</v>
          </cell>
          <cell r="B201">
            <v>109210</v>
          </cell>
          <cell r="C201">
            <v>0</v>
          </cell>
          <cell r="D201">
            <v>113916515.06562248</v>
          </cell>
          <cell r="E201">
            <v>0</v>
          </cell>
          <cell r="F201">
            <v>0</v>
          </cell>
          <cell r="G201">
            <v>0</v>
          </cell>
          <cell r="H201">
            <v>0</v>
          </cell>
          <cell r="I201">
            <v>0</v>
          </cell>
          <cell r="J201">
            <v>665273381.71148825</v>
          </cell>
        </row>
        <row r="202">
          <cell r="A202">
            <v>185</v>
          </cell>
          <cell r="B202">
            <v>109575</v>
          </cell>
          <cell r="C202">
            <v>0</v>
          </cell>
          <cell r="D202">
            <v>113916515.06562248</v>
          </cell>
          <cell r="E202">
            <v>0</v>
          </cell>
          <cell r="F202">
            <v>0</v>
          </cell>
          <cell r="G202">
            <v>0</v>
          </cell>
          <cell r="H202">
            <v>0</v>
          </cell>
          <cell r="I202">
            <v>0</v>
          </cell>
          <cell r="J202">
            <v>665273381.71148825</v>
          </cell>
        </row>
        <row r="203">
          <cell r="A203">
            <v>186</v>
          </cell>
          <cell r="B203">
            <v>109940</v>
          </cell>
          <cell r="C203">
            <v>0</v>
          </cell>
          <cell r="D203">
            <v>113916515.06562248</v>
          </cell>
          <cell r="E203">
            <v>0</v>
          </cell>
          <cell r="F203">
            <v>0</v>
          </cell>
          <cell r="G203">
            <v>0</v>
          </cell>
          <cell r="H203">
            <v>0</v>
          </cell>
          <cell r="I203">
            <v>0</v>
          </cell>
          <cell r="J203">
            <v>665273381.71148825</v>
          </cell>
        </row>
        <row r="204">
          <cell r="A204">
            <v>187</v>
          </cell>
          <cell r="B204">
            <v>110305</v>
          </cell>
          <cell r="C204">
            <v>0</v>
          </cell>
          <cell r="D204">
            <v>113916515.06562248</v>
          </cell>
          <cell r="E204">
            <v>0</v>
          </cell>
          <cell r="F204">
            <v>0</v>
          </cell>
          <cell r="G204">
            <v>0</v>
          </cell>
          <cell r="H204">
            <v>0</v>
          </cell>
          <cell r="I204">
            <v>0</v>
          </cell>
          <cell r="J204">
            <v>665273381.71148825</v>
          </cell>
        </row>
        <row r="205">
          <cell r="A205">
            <v>188</v>
          </cell>
          <cell r="B205">
            <v>110670</v>
          </cell>
          <cell r="C205">
            <v>0</v>
          </cell>
          <cell r="D205">
            <v>113916515.06562248</v>
          </cell>
          <cell r="E205">
            <v>0</v>
          </cell>
          <cell r="F205">
            <v>0</v>
          </cell>
          <cell r="G205">
            <v>0</v>
          </cell>
          <cell r="H205">
            <v>0</v>
          </cell>
          <cell r="I205">
            <v>0</v>
          </cell>
          <cell r="J205">
            <v>665273381.71148825</v>
          </cell>
        </row>
        <row r="206">
          <cell r="A206">
            <v>189</v>
          </cell>
          <cell r="B206">
            <v>111035</v>
          </cell>
          <cell r="C206">
            <v>0</v>
          </cell>
          <cell r="D206">
            <v>113916515.06562248</v>
          </cell>
          <cell r="E206">
            <v>0</v>
          </cell>
          <cell r="F206">
            <v>0</v>
          </cell>
          <cell r="G206">
            <v>0</v>
          </cell>
          <cell r="H206">
            <v>0</v>
          </cell>
          <cell r="I206">
            <v>0</v>
          </cell>
          <cell r="J206">
            <v>665273381.71148825</v>
          </cell>
        </row>
        <row r="207">
          <cell r="A207">
            <v>190</v>
          </cell>
          <cell r="B207">
            <v>111401</v>
          </cell>
          <cell r="C207">
            <v>0</v>
          </cell>
          <cell r="D207">
            <v>113916515.06562248</v>
          </cell>
          <cell r="E207">
            <v>0</v>
          </cell>
          <cell r="F207">
            <v>0</v>
          </cell>
          <cell r="G207">
            <v>0</v>
          </cell>
          <cell r="H207">
            <v>0</v>
          </cell>
          <cell r="I207">
            <v>0</v>
          </cell>
          <cell r="J207">
            <v>665273381.71148825</v>
          </cell>
        </row>
        <row r="208">
          <cell r="A208">
            <v>191</v>
          </cell>
          <cell r="B208">
            <v>111766</v>
          </cell>
          <cell r="C208">
            <v>0</v>
          </cell>
          <cell r="D208">
            <v>113916515.06562248</v>
          </cell>
          <cell r="E208">
            <v>0</v>
          </cell>
          <cell r="F208">
            <v>0</v>
          </cell>
          <cell r="G208">
            <v>0</v>
          </cell>
          <cell r="H208">
            <v>0</v>
          </cell>
          <cell r="I208">
            <v>0</v>
          </cell>
          <cell r="J208">
            <v>665273381.71148825</v>
          </cell>
        </row>
        <row r="209">
          <cell r="A209">
            <v>192</v>
          </cell>
          <cell r="B209">
            <v>112131</v>
          </cell>
          <cell r="C209">
            <v>0</v>
          </cell>
          <cell r="D209">
            <v>113916515.06562248</v>
          </cell>
          <cell r="E209">
            <v>0</v>
          </cell>
          <cell r="F209">
            <v>0</v>
          </cell>
          <cell r="G209">
            <v>0</v>
          </cell>
          <cell r="H209">
            <v>0</v>
          </cell>
          <cell r="I209">
            <v>0</v>
          </cell>
          <cell r="J209">
            <v>665273381.71148825</v>
          </cell>
        </row>
        <row r="210">
          <cell r="A210">
            <v>193</v>
          </cell>
          <cell r="B210">
            <v>112496</v>
          </cell>
          <cell r="C210">
            <v>0</v>
          </cell>
          <cell r="D210">
            <v>113916515.06562248</v>
          </cell>
          <cell r="E210">
            <v>0</v>
          </cell>
          <cell r="F210">
            <v>0</v>
          </cell>
          <cell r="G210">
            <v>0</v>
          </cell>
          <cell r="H210">
            <v>0</v>
          </cell>
          <cell r="I210">
            <v>0</v>
          </cell>
          <cell r="J210">
            <v>665273381.71148825</v>
          </cell>
        </row>
        <row r="211">
          <cell r="A211">
            <v>194</v>
          </cell>
          <cell r="B211">
            <v>112862</v>
          </cell>
          <cell r="C211">
            <v>0</v>
          </cell>
          <cell r="D211">
            <v>113916515.06562248</v>
          </cell>
          <cell r="E211">
            <v>0</v>
          </cell>
          <cell r="F211">
            <v>0</v>
          </cell>
          <cell r="G211">
            <v>0</v>
          </cell>
          <cell r="H211">
            <v>0</v>
          </cell>
          <cell r="I211">
            <v>0</v>
          </cell>
          <cell r="J211">
            <v>665273381.71148825</v>
          </cell>
        </row>
        <row r="212">
          <cell r="A212">
            <v>195</v>
          </cell>
          <cell r="B212">
            <v>113227</v>
          </cell>
          <cell r="C212">
            <v>0</v>
          </cell>
          <cell r="D212">
            <v>113916515.06562248</v>
          </cell>
          <cell r="E212">
            <v>0</v>
          </cell>
          <cell r="F212">
            <v>0</v>
          </cell>
          <cell r="G212">
            <v>0</v>
          </cell>
          <cell r="H212">
            <v>0</v>
          </cell>
          <cell r="I212">
            <v>0</v>
          </cell>
          <cell r="J212">
            <v>665273381.71148825</v>
          </cell>
        </row>
        <row r="213">
          <cell r="A213">
            <v>196</v>
          </cell>
          <cell r="B213">
            <v>113592</v>
          </cell>
          <cell r="C213">
            <v>0</v>
          </cell>
          <cell r="D213">
            <v>113916515.06562248</v>
          </cell>
          <cell r="E213">
            <v>0</v>
          </cell>
          <cell r="F213">
            <v>0</v>
          </cell>
          <cell r="G213">
            <v>0</v>
          </cell>
          <cell r="H213">
            <v>0</v>
          </cell>
          <cell r="I213">
            <v>0</v>
          </cell>
          <cell r="J213">
            <v>665273381.71148825</v>
          </cell>
        </row>
        <row r="214">
          <cell r="A214">
            <v>197</v>
          </cell>
          <cell r="B214">
            <v>113957</v>
          </cell>
          <cell r="C214">
            <v>0</v>
          </cell>
          <cell r="D214">
            <v>113916515.06562248</v>
          </cell>
          <cell r="E214">
            <v>0</v>
          </cell>
          <cell r="F214">
            <v>0</v>
          </cell>
          <cell r="G214">
            <v>0</v>
          </cell>
          <cell r="H214">
            <v>0</v>
          </cell>
          <cell r="I214">
            <v>0</v>
          </cell>
          <cell r="J214">
            <v>665273381.71148825</v>
          </cell>
        </row>
        <row r="215">
          <cell r="A215">
            <v>198</v>
          </cell>
          <cell r="B215">
            <v>114323</v>
          </cell>
          <cell r="C215">
            <v>0</v>
          </cell>
          <cell r="D215">
            <v>113916515.06562248</v>
          </cell>
          <cell r="E215">
            <v>0</v>
          </cell>
          <cell r="F215">
            <v>0</v>
          </cell>
          <cell r="G215">
            <v>0</v>
          </cell>
          <cell r="H215">
            <v>0</v>
          </cell>
          <cell r="I215">
            <v>0</v>
          </cell>
          <cell r="J215">
            <v>665273381.71148825</v>
          </cell>
        </row>
        <row r="216">
          <cell r="A216">
            <v>199</v>
          </cell>
          <cell r="B216">
            <v>114688</v>
          </cell>
          <cell r="C216">
            <v>0</v>
          </cell>
          <cell r="D216">
            <v>113916515.06562248</v>
          </cell>
          <cell r="E216">
            <v>0</v>
          </cell>
          <cell r="F216">
            <v>0</v>
          </cell>
          <cell r="G216">
            <v>0</v>
          </cell>
          <cell r="H216">
            <v>0</v>
          </cell>
          <cell r="I216">
            <v>0</v>
          </cell>
          <cell r="J216">
            <v>665273381.71148825</v>
          </cell>
        </row>
        <row r="217">
          <cell r="A217">
            <v>200</v>
          </cell>
          <cell r="B217">
            <v>115053</v>
          </cell>
          <cell r="C217">
            <v>0</v>
          </cell>
          <cell r="D217">
            <v>113916515.06562248</v>
          </cell>
          <cell r="E217">
            <v>0</v>
          </cell>
          <cell r="F217">
            <v>0</v>
          </cell>
          <cell r="G217">
            <v>0</v>
          </cell>
          <cell r="H217">
            <v>0</v>
          </cell>
          <cell r="I217">
            <v>0</v>
          </cell>
          <cell r="J217">
            <v>665273381.71148825</v>
          </cell>
        </row>
        <row r="218">
          <cell r="A218">
            <v>201</v>
          </cell>
          <cell r="B218">
            <v>115418</v>
          </cell>
          <cell r="C218">
            <v>0</v>
          </cell>
          <cell r="D218">
            <v>113916515.06562248</v>
          </cell>
          <cell r="E218">
            <v>0</v>
          </cell>
          <cell r="F218">
            <v>0</v>
          </cell>
          <cell r="G218">
            <v>0</v>
          </cell>
          <cell r="H218">
            <v>0</v>
          </cell>
          <cell r="I218">
            <v>0</v>
          </cell>
          <cell r="J218">
            <v>665273381.71148825</v>
          </cell>
        </row>
        <row r="219">
          <cell r="A219">
            <v>202</v>
          </cell>
          <cell r="B219">
            <v>115784</v>
          </cell>
          <cell r="C219">
            <v>0</v>
          </cell>
          <cell r="D219">
            <v>113916515.06562248</v>
          </cell>
          <cell r="E219">
            <v>0</v>
          </cell>
          <cell r="F219">
            <v>0</v>
          </cell>
          <cell r="G219">
            <v>0</v>
          </cell>
          <cell r="H219">
            <v>0</v>
          </cell>
          <cell r="I219">
            <v>0</v>
          </cell>
          <cell r="J219">
            <v>665273381.71148825</v>
          </cell>
        </row>
        <row r="220">
          <cell r="A220">
            <v>203</v>
          </cell>
          <cell r="B220">
            <v>116149</v>
          </cell>
          <cell r="C220">
            <v>0</v>
          </cell>
          <cell r="D220">
            <v>113916515.06562248</v>
          </cell>
          <cell r="E220">
            <v>0</v>
          </cell>
          <cell r="F220">
            <v>0</v>
          </cell>
          <cell r="G220">
            <v>0</v>
          </cell>
          <cell r="H220">
            <v>0</v>
          </cell>
          <cell r="I220">
            <v>0</v>
          </cell>
          <cell r="J220">
            <v>665273381.71148825</v>
          </cell>
        </row>
        <row r="221">
          <cell r="A221">
            <v>204</v>
          </cell>
          <cell r="B221">
            <v>116514</v>
          </cell>
          <cell r="C221">
            <v>0</v>
          </cell>
          <cell r="D221">
            <v>113916515.06562248</v>
          </cell>
          <cell r="E221">
            <v>0</v>
          </cell>
          <cell r="F221">
            <v>0</v>
          </cell>
          <cell r="G221">
            <v>0</v>
          </cell>
          <cell r="H221">
            <v>0</v>
          </cell>
          <cell r="I221">
            <v>0</v>
          </cell>
          <cell r="J221">
            <v>665273381.71148825</v>
          </cell>
        </row>
        <row r="222">
          <cell r="A222">
            <v>205</v>
          </cell>
          <cell r="B222">
            <v>116879</v>
          </cell>
          <cell r="C222">
            <v>0</v>
          </cell>
          <cell r="D222">
            <v>113916515.06562248</v>
          </cell>
          <cell r="E222">
            <v>0</v>
          </cell>
          <cell r="F222">
            <v>0</v>
          </cell>
          <cell r="G222">
            <v>0</v>
          </cell>
          <cell r="H222">
            <v>0</v>
          </cell>
          <cell r="I222">
            <v>0</v>
          </cell>
          <cell r="J222">
            <v>665273381.71148825</v>
          </cell>
        </row>
        <row r="223">
          <cell r="A223">
            <v>206</v>
          </cell>
          <cell r="B223">
            <v>117245</v>
          </cell>
          <cell r="C223">
            <v>0</v>
          </cell>
          <cell r="D223">
            <v>113916515.06562248</v>
          </cell>
          <cell r="E223">
            <v>0</v>
          </cell>
          <cell r="F223">
            <v>0</v>
          </cell>
          <cell r="G223">
            <v>0</v>
          </cell>
          <cell r="H223">
            <v>0</v>
          </cell>
          <cell r="I223">
            <v>0</v>
          </cell>
          <cell r="J223">
            <v>665273381.71148825</v>
          </cell>
        </row>
        <row r="224">
          <cell r="A224">
            <v>207</v>
          </cell>
          <cell r="B224">
            <v>117610</v>
          </cell>
          <cell r="C224">
            <v>0</v>
          </cell>
          <cell r="D224">
            <v>113916515.06562248</v>
          </cell>
          <cell r="E224">
            <v>0</v>
          </cell>
          <cell r="F224">
            <v>0</v>
          </cell>
          <cell r="G224">
            <v>0</v>
          </cell>
          <cell r="H224">
            <v>0</v>
          </cell>
          <cell r="I224">
            <v>0</v>
          </cell>
          <cell r="J224">
            <v>665273381.71148825</v>
          </cell>
        </row>
        <row r="225">
          <cell r="A225">
            <v>208</v>
          </cell>
          <cell r="B225">
            <v>117975</v>
          </cell>
          <cell r="C225">
            <v>0</v>
          </cell>
          <cell r="D225">
            <v>113916515.06562248</v>
          </cell>
          <cell r="E225">
            <v>0</v>
          </cell>
          <cell r="F225">
            <v>0</v>
          </cell>
          <cell r="G225">
            <v>0</v>
          </cell>
          <cell r="H225">
            <v>0</v>
          </cell>
          <cell r="I225">
            <v>0</v>
          </cell>
          <cell r="J225">
            <v>665273381.71148825</v>
          </cell>
        </row>
        <row r="226">
          <cell r="A226">
            <v>209</v>
          </cell>
          <cell r="B226">
            <v>118340</v>
          </cell>
          <cell r="C226">
            <v>0</v>
          </cell>
          <cell r="D226">
            <v>113916515.06562248</v>
          </cell>
          <cell r="E226">
            <v>0</v>
          </cell>
          <cell r="F226">
            <v>0</v>
          </cell>
          <cell r="G226">
            <v>0</v>
          </cell>
          <cell r="H226">
            <v>0</v>
          </cell>
          <cell r="I226">
            <v>0</v>
          </cell>
          <cell r="J226">
            <v>665273381.71148825</v>
          </cell>
        </row>
        <row r="227">
          <cell r="A227">
            <v>210</v>
          </cell>
          <cell r="B227">
            <v>118706</v>
          </cell>
          <cell r="C227">
            <v>0</v>
          </cell>
          <cell r="D227">
            <v>113916515.06562248</v>
          </cell>
          <cell r="E227">
            <v>0</v>
          </cell>
          <cell r="F227">
            <v>0</v>
          </cell>
          <cell r="G227">
            <v>0</v>
          </cell>
          <cell r="H227">
            <v>0</v>
          </cell>
          <cell r="I227">
            <v>0</v>
          </cell>
          <cell r="J227">
            <v>665273381.71148825</v>
          </cell>
        </row>
        <row r="228">
          <cell r="A228">
            <v>211</v>
          </cell>
          <cell r="B228">
            <v>119071</v>
          </cell>
          <cell r="C228">
            <v>0</v>
          </cell>
          <cell r="D228">
            <v>113916515.06562248</v>
          </cell>
          <cell r="E228">
            <v>0</v>
          </cell>
          <cell r="F228">
            <v>0</v>
          </cell>
          <cell r="G228">
            <v>0</v>
          </cell>
          <cell r="H228">
            <v>0</v>
          </cell>
          <cell r="I228">
            <v>0</v>
          </cell>
          <cell r="J228">
            <v>665273381.71148825</v>
          </cell>
        </row>
        <row r="229">
          <cell r="A229">
            <v>212</v>
          </cell>
          <cell r="B229">
            <v>119436</v>
          </cell>
          <cell r="C229">
            <v>0</v>
          </cell>
          <cell r="D229">
            <v>113916515.06562248</v>
          </cell>
          <cell r="E229">
            <v>0</v>
          </cell>
          <cell r="F229">
            <v>0</v>
          </cell>
          <cell r="G229">
            <v>0</v>
          </cell>
          <cell r="H229">
            <v>0</v>
          </cell>
          <cell r="I229">
            <v>0</v>
          </cell>
          <cell r="J229">
            <v>665273381.71148825</v>
          </cell>
        </row>
        <row r="230">
          <cell r="A230">
            <v>213</v>
          </cell>
          <cell r="B230">
            <v>119801</v>
          </cell>
          <cell r="C230">
            <v>0</v>
          </cell>
          <cell r="D230">
            <v>113916515.06562248</v>
          </cell>
          <cell r="E230">
            <v>0</v>
          </cell>
          <cell r="F230">
            <v>0</v>
          </cell>
          <cell r="G230">
            <v>0</v>
          </cell>
          <cell r="H230">
            <v>0</v>
          </cell>
          <cell r="I230">
            <v>0</v>
          </cell>
          <cell r="J230">
            <v>665273381.71148825</v>
          </cell>
        </row>
        <row r="231">
          <cell r="A231">
            <v>214</v>
          </cell>
          <cell r="B231">
            <v>120167</v>
          </cell>
          <cell r="C231">
            <v>0</v>
          </cell>
          <cell r="D231">
            <v>113916515.06562248</v>
          </cell>
          <cell r="E231">
            <v>0</v>
          </cell>
          <cell r="F231">
            <v>0</v>
          </cell>
          <cell r="G231">
            <v>0</v>
          </cell>
          <cell r="H231">
            <v>0</v>
          </cell>
          <cell r="I231">
            <v>0</v>
          </cell>
          <cell r="J231">
            <v>665273381.71148825</v>
          </cell>
        </row>
        <row r="232">
          <cell r="A232">
            <v>215</v>
          </cell>
          <cell r="B232">
            <v>120532</v>
          </cell>
          <cell r="C232">
            <v>0</v>
          </cell>
          <cell r="D232">
            <v>113916515.06562248</v>
          </cell>
          <cell r="E232">
            <v>0</v>
          </cell>
          <cell r="F232">
            <v>0</v>
          </cell>
          <cell r="G232">
            <v>0</v>
          </cell>
          <cell r="H232">
            <v>0</v>
          </cell>
          <cell r="I232">
            <v>0</v>
          </cell>
          <cell r="J232">
            <v>665273381.71148825</v>
          </cell>
        </row>
        <row r="233">
          <cell r="A233">
            <v>216</v>
          </cell>
          <cell r="B233">
            <v>120897</v>
          </cell>
          <cell r="C233">
            <v>0</v>
          </cell>
          <cell r="D233">
            <v>113916515.06562248</v>
          </cell>
          <cell r="E233">
            <v>0</v>
          </cell>
          <cell r="F233">
            <v>0</v>
          </cell>
          <cell r="G233">
            <v>0</v>
          </cell>
          <cell r="H233">
            <v>0</v>
          </cell>
          <cell r="I233">
            <v>0</v>
          </cell>
          <cell r="J233">
            <v>665273381.71148825</v>
          </cell>
        </row>
        <row r="234">
          <cell r="A234">
            <v>217</v>
          </cell>
          <cell r="B234">
            <v>121262</v>
          </cell>
          <cell r="C234">
            <v>0</v>
          </cell>
          <cell r="D234">
            <v>113916515.06562248</v>
          </cell>
          <cell r="E234">
            <v>0</v>
          </cell>
          <cell r="F234">
            <v>0</v>
          </cell>
          <cell r="G234">
            <v>0</v>
          </cell>
          <cell r="H234">
            <v>0</v>
          </cell>
          <cell r="I234">
            <v>0</v>
          </cell>
          <cell r="J234">
            <v>665273381.71148825</v>
          </cell>
        </row>
        <row r="235">
          <cell r="A235">
            <v>218</v>
          </cell>
          <cell r="B235">
            <v>121628</v>
          </cell>
          <cell r="C235">
            <v>0</v>
          </cell>
          <cell r="D235">
            <v>113916515.06562248</v>
          </cell>
          <cell r="E235">
            <v>0</v>
          </cell>
          <cell r="F235">
            <v>0</v>
          </cell>
          <cell r="G235">
            <v>0</v>
          </cell>
          <cell r="H235">
            <v>0</v>
          </cell>
          <cell r="I235">
            <v>0</v>
          </cell>
          <cell r="J235">
            <v>665273381.71148825</v>
          </cell>
        </row>
        <row r="236">
          <cell r="A236">
            <v>219</v>
          </cell>
          <cell r="B236">
            <v>121993</v>
          </cell>
          <cell r="C236">
            <v>0</v>
          </cell>
          <cell r="D236">
            <v>113916515.06562248</v>
          </cell>
          <cell r="E236">
            <v>0</v>
          </cell>
          <cell r="F236">
            <v>0</v>
          </cell>
          <cell r="G236">
            <v>0</v>
          </cell>
          <cell r="H236">
            <v>0</v>
          </cell>
          <cell r="I236">
            <v>0</v>
          </cell>
          <cell r="J236">
            <v>665273381.71148825</v>
          </cell>
        </row>
        <row r="237">
          <cell r="A237">
            <v>220</v>
          </cell>
          <cell r="B237">
            <v>122358</v>
          </cell>
          <cell r="C237">
            <v>0</v>
          </cell>
          <cell r="D237">
            <v>113916515.06562248</v>
          </cell>
          <cell r="E237">
            <v>0</v>
          </cell>
          <cell r="F237">
            <v>0</v>
          </cell>
          <cell r="G237">
            <v>0</v>
          </cell>
          <cell r="H237">
            <v>0</v>
          </cell>
          <cell r="I237">
            <v>0</v>
          </cell>
          <cell r="J237">
            <v>665273381.71148825</v>
          </cell>
        </row>
        <row r="238">
          <cell r="A238">
            <v>221</v>
          </cell>
          <cell r="B238">
            <v>122723</v>
          </cell>
          <cell r="C238">
            <v>0</v>
          </cell>
          <cell r="D238">
            <v>113916515.06562248</v>
          </cell>
          <cell r="E238">
            <v>0</v>
          </cell>
          <cell r="F238">
            <v>0</v>
          </cell>
          <cell r="G238">
            <v>0</v>
          </cell>
          <cell r="H238">
            <v>0</v>
          </cell>
          <cell r="I238">
            <v>0</v>
          </cell>
          <cell r="J238">
            <v>665273381.71148825</v>
          </cell>
        </row>
        <row r="239">
          <cell r="A239">
            <v>222</v>
          </cell>
          <cell r="B239">
            <v>123089</v>
          </cell>
          <cell r="C239">
            <v>0</v>
          </cell>
          <cell r="D239">
            <v>113916515.06562248</v>
          </cell>
          <cell r="E239">
            <v>0</v>
          </cell>
          <cell r="F239">
            <v>0</v>
          </cell>
          <cell r="G239">
            <v>0</v>
          </cell>
          <cell r="H239">
            <v>0</v>
          </cell>
          <cell r="I239">
            <v>0</v>
          </cell>
          <cell r="J239">
            <v>665273381.71148825</v>
          </cell>
        </row>
        <row r="240">
          <cell r="A240">
            <v>223</v>
          </cell>
          <cell r="B240">
            <v>123454</v>
          </cell>
          <cell r="C240">
            <v>0</v>
          </cell>
          <cell r="D240">
            <v>113916515.06562248</v>
          </cell>
          <cell r="E240">
            <v>0</v>
          </cell>
          <cell r="F240">
            <v>0</v>
          </cell>
          <cell r="G240">
            <v>0</v>
          </cell>
          <cell r="H240">
            <v>0</v>
          </cell>
          <cell r="I240">
            <v>0</v>
          </cell>
          <cell r="J240">
            <v>665273381.71148825</v>
          </cell>
        </row>
        <row r="241">
          <cell r="A241">
            <v>224</v>
          </cell>
          <cell r="B241">
            <v>123819</v>
          </cell>
          <cell r="C241">
            <v>0</v>
          </cell>
          <cell r="D241">
            <v>113916515.06562248</v>
          </cell>
          <cell r="E241">
            <v>0</v>
          </cell>
          <cell r="F241">
            <v>0</v>
          </cell>
          <cell r="G241">
            <v>0</v>
          </cell>
          <cell r="H241">
            <v>0</v>
          </cell>
          <cell r="I241">
            <v>0</v>
          </cell>
          <cell r="J241">
            <v>665273381.71148825</v>
          </cell>
        </row>
        <row r="242">
          <cell r="A242">
            <v>225</v>
          </cell>
          <cell r="B242">
            <v>124184</v>
          </cell>
          <cell r="C242">
            <v>0</v>
          </cell>
          <cell r="D242">
            <v>113916515.06562248</v>
          </cell>
          <cell r="E242">
            <v>0</v>
          </cell>
          <cell r="F242">
            <v>0</v>
          </cell>
          <cell r="G242">
            <v>0</v>
          </cell>
          <cell r="H242">
            <v>0</v>
          </cell>
          <cell r="I242">
            <v>0</v>
          </cell>
          <cell r="J242">
            <v>665273381.71148825</v>
          </cell>
        </row>
        <row r="243">
          <cell r="A243">
            <v>226</v>
          </cell>
          <cell r="B243">
            <v>124550</v>
          </cell>
          <cell r="C243">
            <v>0</v>
          </cell>
          <cell r="D243">
            <v>113916515.06562248</v>
          </cell>
          <cell r="E243">
            <v>0</v>
          </cell>
          <cell r="F243">
            <v>0</v>
          </cell>
          <cell r="G243">
            <v>0</v>
          </cell>
          <cell r="H243">
            <v>0</v>
          </cell>
          <cell r="I243">
            <v>0</v>
          </cell>
          <cell r="J243">
            <v>665273381.71148825</v>
          </cell>
        </row>
        <row r="244">
          <cell r="A244">
            <v>227</v>
          </cell>
          <cell r="B244">
            <v>124915</v>
          </cell>
          <cell r="C244">
            <v>0</v>
          </cell>
          <cell r="D244">
            <v>113916515.06562248</v>
          </cell>
          <cell r="E244">
            <v>0</v>
          </cell>
          <cell r="F244">
            <v>0</v>
          </cell>
          <cell r="G244">
            <v>0</v>
          </cell>
          <cell r="H244">
            <v>0</v>
          </cell>
          <cell r="I244">
            <v>0</v>
          </cell>
          <cell r="J244">
            <v>665273381.71148825</v>
          </cell>
        </row>
        <row r="245">
          <cell r="A245">
            <v>228</v>
          </cell>
          <cell r="B245">
            <v>125280</v>
          </cell>
          <cell r="C245">
            <v>0</v>
          </cell>
          <cell r="D245">
            <v>113916515.06562248</v>
          </cell>
          <cell r="E245">
            <v>0</v>
          </cell>
          <cell r="F245">
            <v>0</v>
          </cell>
          <cell r="G245">
            <v>0</v>
          </cell>
          <cell r="H245">
            <v>0</v>
          </cell>
          <cell r="I245">
            <v>0</v>
          </cell>
          <cell r="J245">
            <v>665273381.71148825</v>
          </cell>
        </row>
        <row r="246">
          <cell r="A246">
            <v>229</v>
          </cell>
          <cell r="B246">
            <v>125645</v>
          </cell>
          <cell r="C246">
            <v>0</v>
          </cell>
          <cell r="D246">
            <v>113916515.06562248</v>
          </cell>
          <cell r="E246">
            <v>0</v>
          </cell>
          <cell r="F246">
            <v>0</v>
          </cell>
          <cell r="G246">
            <v>0</v>
          </cell>
          <cell r="H246">
            <v>0</v>
          </cell>
          <cell r="I246">
            <v>0</v>
          </cell>
          <cell r="J246">
            <v>665273381.71148825</v>
          </cell>
        </row>
        <row r="247">
          <cell r="A247">
            <v>230</v>
          </cell>
          <cell r="B247">
            <v>126011</v>
          </cell>
          <cell r="C247">
            <v>0</v>
          </cell>
          <cell r="D247">
            <v>113916515.06562248</v>
          </cell>
          <cell r="E247">
            <v>0</v>
          </cell>
          <cell r="F247">
            <v>0</v>
          </cell>
          <cell r="G247">
            <v>0</v>
          </cell>
          <cell r="H247">
            <v>0</v>
          </cell>
          <cell r="I247">
            <v>0</v>
          </cell>
          <cell r="J247">
            <v>665273381.71148825</v>
          </cell>
        </row>
        <row r="248">
          <cell r="A248">
            <v>231</v>
          </cell>
          <cell r="B248">
            <v>126376</v>
          </cell>
          <cell r="C248">
            <v>0</v>
          </cell>
          <cell r="D248">
            <v>113916515.06562248</v>
          </cell>
          <cell r="E248">
            <v>0</v>
          </cell>
          <cell r="F248">
            <v>0</v>
          </cell>
          <cell r="G248">
            <v>0</v>
          </cell>
          <cell r="H248">
            <v>0</v>
          </cell>
          <cell r="I248">
            <v>0</v>
          </cell>
          <cell r="J248">
            <v>665273381.71148825</v>
          </cell>
        </row>
        <row r="249">
          <cell r="A249">
            <v>232</v>
          </cell>
          <cell r="B249">
            <v>126741</v>
          </cell>
          <cell r="C249">
            <v>0</v>
          </cell>
          <cell r="D249">
            <v>113916515.06562248</v>
          </cell>
          <cell r="E249">
            <v>0</v>
          </cell>
          <cell r="F249">
            <v>0</v>
          </cell>
          <cell r="G249">
            <v>0</v>
          </cell>
          <cell r="H249">
            <v>0</v>
          </cell>
          <cell r="I249">
            <v>0</v>
          </cell>
          <cell r="J249">
            <v>665273381.71148825</v>
          </cell>
        </row>
        <row r="250">
          <cell r="A250">
            <v>233</v>
          </cell>
          <cell r="B250">
            <v>127106</v>
          </cell>
          <cell r="C250">
            <v>0</v>
          </cell>
          <cell r="D250">
            <v>113916515.06562248</v>
          </cell>
          <cell r="E250">
            <v>0</v>
          </cell>
          <cell r="F250">
            <v>0</v>
          </cell>
          <cell r="G250">
            <v>0</v>
          </cell>
          <cell r="H250">
            <v>0</v>
          </cell>
          <cell r="I250">
            <v>0</v>
          </cell>
          <cell r="J250">
            <v>665273381.71148825</v>
          </cell>
        </row>
        <row r="251">
          <cell r="A251">
            <v>234</v>
          </cell>
          <cell r="B251">
            <v>127472</v>
          </cell>
          <cell r="C251">
            <v>0</v>
          </cell>
          <cell r="D251">
            <v>113916515.06562248</v>
          </cell>
          <cell r="E251">
            <v>0</v>
          </cell>
          <cell r="F251">
            <v>0</v>
          </cell>
          <cell r="G251">
            <v>0</v>
          </cell>
          <cell r="H251">
            <v>0</v>
          </cell>
          <cell r="I251">
            <v>0</v>
          </cell>
          <cell r="J251">
            <v>665273381.71148825</v>
          </cell>
        </row>
        <row r="252">
          <cell r="A252">
            <v>235</v>
          </cell>
          <cell r="B252">
            <v>127837</v>
          </cell>
          <cell r="C252">
            <v>0</v>
          </cell>
          <cell r="D252">
            <v>113916515.06562248</v>
          </cell>
          <cell r="E252">
            <v>0</v>
          </cell>
          <cell r="F252">
            <v>0</v>
          </cell>
          <cell r="G252">
            <v>0</v>
          </cell>
          <cell r="H252">
            <v>0</v>
          </cell>
          <cell r="I252">
            <v>0</v>
          </cell>
          <cell r="J252">
            <v>665273381.71148825</v>
          </cell>
        </row>
        <row r="253">
          <cell r="A253">
            <v>236</v>
          </cell>
          <cell r="B253">
            <v>128202</v>
          </cell>
          <cell r="C253">
            <v>0</v>
          </cell>
          <cell r="D253">
            <v>113916515.06562248</v>
          </cell>
          <cell r="E253">
            <v>0</v>
          </cell>
          <cell r="F253">
            <v>0</v>
          </cell>
          <cell r="G253">
            <v>0</v>
          </cell>
          <cell r="H253">
            <v>0</v>
          </cell>
          <cell r="I253">
            <v>0</v>
          </cell>
          <cell r="J253">
            <v>665273381.71148825</v>
          </cell>
        </row>
        <row r="254">
          <cell r="A254">
            <v>237</v>
          </cell>
          <cell r="B254">
            <v>128567</v>
          </cell>
          <cell r="C254">
            <v>0</v>
          </cell>
          <cell r="D254">
            <v>113916515.06562248</v>
          </cell>
          <cell r="E254">
            <v>0</v>
          </cell>
          <cell r="F254">
            <v>0</v>
          </cell>
          <cell r="G254">
            <v>0</v>
          </cell>
          <cell r="H254">
            <v>0</v>
          </cell>
          <cell r="I254">
            <v>0</v>
          </cell>
          <cell r="J254">
            <v>665273381.71148825</v>
          </cell>
        </row>
        <row r="255">
          <cell r="A255">
            <v>238</v>
          </cell>
          <cell r="B255">
            <v>128933</v>
          </cell>
          <cell r="C255">
            <v>0</v>
          </cell>
          <cell r="D255">
            <v>113916515.06562248</v>
          </cell>
          <cell r="E255">
            <v>0</v>
          </cell>
          <cell r="F255">
            <v>0</v>
          </cell>
          <cell r="G255">
            <v>0</v>
          </cell>
          <cell r="H255">
            <v>0</v>
          </cell>
          <cell r="I255">
            <v>0</v>
          </cell>
          <cell r="J255">
            <v>665273381.71148825</v>
          </cell>
        </row>
        <row r="256">
          <cell r="A256">
            <v>239</v>
          </cell>
          <cell r="B256">
            <v>129298</v>
          </cell>
          <cell r="C256">
            <v>0</v>
          </cell>
          <cell r="D256">
            <v>113916515.06562248</v>
          </cell>
          <cell r="E256">
            <v>0</v>
          </cell>
          <cell r="F256">
            <v>0</v>
          </cell>
          <cell r="G256">
            <v>0</v>
          </cell>
          <cell r="H256">
            <v>0</v>
          </cell>
          <cell r="I256">
            <v>0</v>
          </cell>
          <cell r="J256">
            <v>665273381.71148825</v>
          </cell>
        </row>
        <row r="257">
          <cell r="A257">
            <v>240</v>
          </cell>
          <cell r="B257">
            <v>129663</v>
          </cell>
          <cell r="C257">
            <v>0</v>
          </cell>
          <cell r="D257">
            <v>113916515.06562248</v>
          </cell>
          <cell r="E257">
            <v>0</v>
          </cell>
          <cell r="F257">
            <v>0</v>
          </cell>
          <cell r="G257">
            <v>0</v>
          </cell>
          <cell r="H257">
            <v>0</v>
          </cell>
          <cell r="I257">
            <v>0</v>
          </cell>
          <cell r="J257">
            <v>665273381.71148825</v>
          </cell>
        </row>
        <row r="258">
          <cell r="A258">
            <v>241</v>
          </cell>
          <cell r="B258">
            <v>130028</v>
          </cell>
          <cell r="C258">
            <v>0</v>
          </cell>
          <cell r="D258">
            <v>113916515.06562248</v>
          </cell>
          <cell r="E258">
            <v>0</v>
          </cell>
          <cell r="F258">
            <v>0</v>
          </cell>
          <cell r="G258">
            <v>0</v>
          </cell>
          <cell r="H258">
            <v>0</v>
          </cell>
          <cell r="I258">
            <v>0</v>
          </cell>
          <cell r="J258">
            <v>665273381.71148825</v>
          </cell>
        </row>
        <row r="259">
          <cell r="A259">
            <v>242</v>
          </cell>
          <cell r="B259">
            <v>130394</v>
          </cell>
          <cell r="C259">
            <v>0</v>
          </cell>
          <cell r="D259">
            <v>113916515.06562248</v>
          </cell>
          <cell r="E259">
            <v>0</v>
          </cell>
          <cell r="F259">
            <v>0</v>
          </cell>
          <cell r="G259">
            <v>0</v>
          </cell>
          <cell r="H259">
            <v>0</v>
          </cell>
          <cell r="I259">
            <v>0</v>
          </cell>
          <cell r="J259">
            <v>665273381.71148825</v>
          </cell>
        </row>
        <row r="260">
          <cell r="A260">
            <v>243</v>
          </cell>
          <cell r="B260">
            <v>130759</v>
          </cell>
          <cell r="C260">
            <v>0</v>
          </cell>
          <cell r="D260">
            <v>113916515.06562248</v>
          </cell>
          <cell r="E260">
            <v>0</v>
          </cell>
          <cell r="F260">
            <v>0</v>
          </cell>
          <cell r="G260">
            <v>0</v>
          </cell>
          <cell r="H260">
            <v>0</v>
          </cell>
          <cell r="I260">
            <v>0</v>
          </cell>
          <cell r="J260">
            <v>665273381.71148825</v>
          </cell>
        </row>
        <row r="261">
          <cell r="A261">
            <v>244</v>
          </cell>
          <cell r="B261">
            <v>131124</v>
          </cell>
          <cell r="C261">
            <v>0</v>
          </cell>
          <cell r="D261">
            <v>113916515.06562248</v>
          </cell>
          <cell r="E261">
            <v>0</v>
          </cell>
          <cell r="F261">
            <v>0</v>
          </cell>
          <cell r="G261">
            <v>0</v>
          </cell>
          <cell r="H261">
            <v>0</v>
          </cell>
          <cell r="I261">
            <v>0</v>
          </cell>
          <cell r="J261">
            <v>665273381.71148825</v>
          </cell>
        </row>
        <row r="262">
          <cell r="A262">
            <v>245</v>
          </cell>
          <cell r="B262">
            <v>131489</v>
          </cell>
          <cell r="C262">
            <v>0</v>
          </cell>
          <cell r="D262">
            <v>113916515.06562248</v>
          </cell>
          <cell r="E262">
            <v>0</v>
          </cell>
          <cell r="F262">
            <v>0</v>
          </cell>
          <cell r="G262">
            <v>0</v>
          </cell>
          <cell r="H262">
            <v>0</v>
          </cell>
          <cell r="I262">
            <v>0</v>
          </cell>
          <cell r="J262">
            <v>665273381.71148825</v>
          </cell>
        </row>
        <row r="263">
          <cell r="A263">
            <v>246</v>
          </cell>
          <cell r="B263">
            <v>131855</v>
          </cell>
          <cell r="C263">
            <v>0</v>
          </cell>
          <cell r="D263">
            <v>113916515.06562248</v>
          </cell>
          <cell r="E263">
            <v>0</v>
          </cell>
          <cell r="F263">
            <v>0</v>
          </cell>
          <cell r="G263">
            <v>0</v>
          </cell>
          <cell r="H263">
            <v>0</v>
          </cell>
          <cell r="I263">
            <v>0</v>
          </cell>
          <cell r="J263">
            <v>665273381.71148825</v>
          </cell>
        </row>
        <row r="264">
          <cell r="A264">
            <v>247</v>
          </cell>
          <cell r="B264">
            <v>132220</v>
          </cell>
          <cell r="C264">
            <v>0</v>
          </cell>
          <cell r="D264">
            <v>113916515.06562248</v>
          </cell>
          <cell r="E264">
            <v>0</v>
          </cell>
          <cell r="F264">
            <v>0</v>
          </cell>
          <cell r="G264">
            <v>0</v>
          </cell>
          <cell r="H264">
            <v>0</v>
          </cell>
          <cell r="I264">
            <v>0</v>
          </cell>
          <cell r="J264">
            <v>665273381.71148825</v>
          </cell>
        </row>
        <row r="265">
          <cell r="A265">
            <v>248</v>
          </cell>
          <cell r="B265">
            <v>132585</v>
          </cell>
          <cell r="C265">
            <v>0</v>
          </cell>
          <cell r="D265">
            <v>113916515.06562248</v>
          </cell>
          <cell r="E265">
            <v>0</v>
          </cell>
          <cell r="F265">
            <v>0</v>
          </cell>
          <cell r="G265">
            <v>0</v>
          </cell>
          <cell r="H265">
            <v>0</v>
          </cell>
          <cell r="I265">
            <v>0</v>
          </cell>
          <cell r="J265">
            <v>665273381.71148825</v>
          </cell>
        </row>
        <row r="266">
          <cell r="A266">
            <v>249</v>
          </cell>
          <cell r="B266">
            <v>132950</v>
          </cell>
          <cell r="C266">
            <v>0</v>
          </cell>
          <cell r="D266">
            <v>113916515.06562248</v>
          </cell>
          <cell r="E266">
            <v>0</v>
          </cell>
          <cell r="F266">
            <v>0</v>
          </cell>
          <cell r="G266">
            <v>0</v>
          </cell>
          <cell r="H266">
            <v>0</v>
          </cell>
          <cell r="I266">
            <v>0</v>
          </cell>
          <cell r="J266">
            <v>665273381.71148825</v>
          </cell>
        </row>
        <row r="267">
          <cell r="A267">
            <v>250</v>
          </cell>
          <cell r="B267">
            <v>133316</v>
          </cell>
          <cell r="C267">
            <v>0</v>
          </cell>
          <cell r="D267">
            <v>113916515.06562248</v>
          </cell>
          <cell r="E267">
            <v>0</v>
          </cell>
          <cell r="F267">
            <v>0</v>
          </cell>
          <cell r="G267">
            <v>0</v>
          </cell>
          <cell r="H267">
            <v>0</v>
          </cell>
          <cell r="I267">
            <v>0</v>
          </cell>
          <cell r="J267">
            <v>665273381.71148825</v>
          </cell>
        </row>
        <row r="268">
          <cell r="A268">
            <v>251</v>
          </cell>
          <cell r="B268">
            <v>133681</v>
          </cell>
          <cell r="C268">
            <v>0</v>
          </cell>
          <cell r="D268">
            <v>113916515.06562248</v>
          </cell>
          <cell r="E268">
            <v>0</v>
          </cell>
          <cell r="F268">
            <v>0</v>
          </cell>
          <cell r="G268">
            <v>0</v>
          </cell>
          <cell r="H268">
            <v>0</v>
          </cell>
          <cell r="I268">
            <v>0</v>
          </cell>
          <cell r="J268">
            <v>665273381.71148825</v>
          </cell>
        </row>
        <row r="269">
          <cell r="A269">
            <v>252</v>
          </cell>
          <cell r="B269">
            <v>134046</v>
          </cell>
          <cell r="C269">
            <v>0</v>
          </cell>
          <cell r="D269">
            <v>113916515.06562248</v>
          </cell>
          <cell r="E269">
            <v>0</v>
          </cell>
          <cell r="F269">
            <v>0</v>
          </cell>
          <cell r="G269">
            <v>0</v>
          </cell>
          <cell r="H269">
            <v>0</v>
          </cell>
          <cell r="I269">
            <v>0</v>
          </cell>
          <cell r="J269">
            <v>665273381.71148825</v>
          </cell>
        </row>
        <row r="270">
          <cell r="A270">
            <v>253</v>
          </cell>
          <cell r="B270">
            <v>134411</v>
          </cell>
          <cell r="C270">
            <v>0</v>
          </cell>
          <cell r="D270">
            <v>113916515.06562248</v>
          </cell>
          <cell r="E270">
            <v>0</v>
          </cell>
          <cell r="F270">
            <v>0</v>
          </cell>
          <cell r="G270">
            <v>0</v>
          </cell>
          <cell r="H270">
            <v>0</v>
          </cell>
          <cell r="I270">
            <v>0</v>
          </cell>
          <cell r="J270">
            <v>665273381.71148825</v>
          </cell>
        </row>
        <row r="271">
          <cell r="A271">
            <v>254</v>
          </cell>
          <cell r="B271">
            <v>134777</v>
          </cell>
          <cell r="C271">
            <v>0</v>
          </cell>
          <cell r="D271">
            <v>113916515.06562248</v>
          </cell>
          <cell r="E271">
            <v>0</v>
          </cell>
          <cell r="F271">
            <v>0</v>
          </cell>
          <cell r="G271">
            <v>0</v>
          </cell>
          <cell r="H271">
            <v>0</v>
          </cell>
          <cell r="I271">
            <v>0</v>
          </cell>
          <cell r="J271">
            <v>665273381.71148825</v>
          </cell>
        </row>
        <row r="272">
          <cell r="A272">
            <v>255</v>
          </cell>
          <cell r="B272">
            <v>135142</v>
          </cell>
          <cell r="C272">
            <v>0</v>
          </cell>
          <cell r="D272">
            <v>113916515.06562248</v>
          </cell>
          <cell r="E272">
            <v>0</v>
          </cell>
          <cell r="F272">
            <v>0</v>
          </cell>
          <cell r="G272">
            <v>0</v>
          </cell>
          <cell r="H272">
            <v>0</v>
          </cell>
          <cell r="I272">
            <v>0</v>
          </cell>
          <cell r="J272">
            <v>665273381.71148825</v>
          </cell>
        </row>
        <row r="273">
          <cell r="A273">
            <v>256</v>
          </cell>
          <cell r="B273">
            <v>135507</v>
          </cell>
          <cell r="C273">
            <v>0</v>
          </cell>
          <cell r="D273">
            <v>113916515.06562248</v>
          </cell>
          <cell r="E273">
            <v>0</v>
          </cell>
          <cell r="F273">
            <v>0</v>
          </cell>
          <cell r="G273">
            <v>0</v>
          </cell>
          <cell r="H273">
            <v>0</v>
          </cell>
          <cell r="I273">
            <v>0</v>
          </cell>
          <cell r="J273">
            <v>665273381.71148825</v>
          </cell>
        </row>
        <row r="274">
          <cell r="A274">
            <v>257</v>
          </cell>
          <cell r="B274">
            <v>135872</v>
          </cell>
          <cell r="C274">
            <v>0</v>
          </cell>
          <cell r="D274">
            <v>113916515.06562248</v>
          </cell>
          <cell r="E274">
            <v>0</v>
          </cell>
          <cell r="F274">
            <v>0</v>
          </cell>
          <cell r="G274">
            <v>0</v>
          </cell>
          <cell r="H274">
            <v>0</v>
          </cell>
          <cell r="I274">
            <v>0</v>
          </cell>
          <cell r="J274">
            <v>665273381.71148825</v>
          </cell>
        </row>
        <row r="275">
          <cell r="A275">
            <v>258</v>
          </cell>
          <cell r="B275">
            <v>136238</v>
          </cell>
          <cell r="C275">
            <v>0</v>
          </cell>
          <cell r="D275">
            <v>113916515.06562248</v>
          </cell>
          <cell r="E275">
            <v>0</v>
          </cell>
          <cell r="F275">
            <v>0</v>
          </cell>
          <cell r="G275">
            <v>0</v>
          </cell>
          <cell r="H275">
            <v>0</v>
          </cell>
          <cell r="I275">
            <v>0</v>
          </cell>
          <cell r="J275">
            <v>665273381.71148825</v>
          </cell>
        </row>
        <row r="276">
          <cell r="A276">
            <v>259</v>
          </cell>
          <cell r="B276">
            <v>136603</v>
          </cell>
          <cell r="C276">
            <v>0</v>
          </cell>
          <cell r="D276">
            <v>113916515.06562248</v>
          </cell>
          <cell r="E276">
            <v>0</v>
          </cell>
          <cell r="F276">
            <v>0</v>
          </cell>
          <cell r="G276">
            <v>0</v>
          </cell>
          <cell r="H276">
            <v>0</v>
          </cell>
          <cell r="I276">
            <v>0</v>
          </cell>
          <cell r="J276">
            <v>665273381.71148825</v>
          </cell>
        </row>
        <row r="277">
          <cell r="A277">
            <v>260</v>
          </cell>
          <cell r="B277">
            <v>136968</v>
          </cell>
          <cell r="C277">
            <v>0</v>
          </cell>
          <cell r="D277">
            <v>113916515.06562248</v>
          </cell>
          <cell r="E277">
            <v>0</v>
          </cell>
          <cell r="F277">
            <v>0</v>
          </cell>
          <cell r="G277">
            <v>0</v>
          </cell>
          <cell r="H277">
            <v>0</v>
          </cell>
          <cell r="I277">
            <v>0</v>
          </cell>
          <cell r="J277">
            <v>665273381.71148825</v>
          </cell>
        </row>
        <row r="278">
          <cell r="A278">
            <v>261</v>
          </cell>
          <cell r="B278">
            <v>137333</v>
          </cell>
          <cell r="C278">
            <v>0</v>
          </cell>
          <cell r="D278">
            <v>113916515.06562248</v>
          </cell>
          <cell r="E278">
            <v>0</v>
          </cell>
          <cell r="F278">
            <v>0</v>
          </cell>
          <cell r="G278">
            <v>0</v>
          </cell>
          <cell r="H278">
            <v>0</v>
          </cell>
          <cell r="I278">
            <v>0</v>
          </cell>
          <cell r="J278">
            <v>665273381.71148825</v>
          </cell>
        </row>
        <row r="279">
          <cell r="A279">
            <v>262</v>
          </cell>
          <cell r="B279">
            <v>137699</v>
          </cell>
          <cell r="C279">
            <v>0</v>
          </cell>
          <cell r="D279">
            <v>113916515.06562248</v>
          </cell>
          <cell r="E279">
            <v>0</v>
          </cell>
          <cell r="F279">
            <v>0</v>
          </cell>
          <cell r="G279">
            <v>0</v>
          </cell>
          <cell r="H279">
            <v>0</v>
          </cell>
          <cell r="I279">
            <v>0</v>
          </cell>
          <cell r="J279">
            <v>665273381.71148825</v>
          </cell>
        </row>
        <row r="280">
          <cell r="A280">
            <v>263</v>
          </cell>
          <cell r="B280">
            <v>138064</v>
          </cell>
          <cell r="C280">
            <v>0</v>
          </cell>
          <cell r="D280">
            <v>113916515.06562248</v>
          </cell>
          <cell r="E280">
            <v>0</v>
          </cell>
          <cell r="F280">
            <v>0</v>
          </cell>
          <cell r="G280">
            <v>0</v>
          </cell>
          <cell r="H280">
            <v>0</v>
          </cell>
          <cell r="I280">
            <v>0</v>
          </cell>
          <cell r="J280">
            <v>665273381.71148825</v>
          </cell>
        </row>
        <row r="281">
          <cell r="A281">
            <v>264</v>
          </cell>
          <cell r="B281">
            <v>138429</v>
          </cell>
          <cell r="C281">
            <v>0</v>
          </cell>
          <cell r="D281">
            <v>113916515.06562248</v>
          </cell>
          <cell r="E281">
            <v>0</v>
          </cell>
          <cell r="F281">
            <v>0</v>
          </cell>
          <cell r="G281">
            <v>0</v>
          </cell>
          <cell r="H281">
            <v>0</v>
          </cell>
          <cell r="I281">
            <v>0</v>
          </cell>
          <cell r="J281">
            <v>665273381.71148825</v>
          </cell>
        </row>
        <row r="282">
          <cell r="A282">
            <v>265</v>
          </cell>
          <cell r="B282">
            <v>138794</v>
          </cell>
          <cell r="C282">
            <v>0</v>
          </cell>
          <cell r="D282">
            <v>113916515.06562248</v>
          </cell>
          <cell r="E282">
            <v>0</v>
          </cell>
          <cell r="F282">
            <v>0</v>
          </cell>
          <cell r="G282">
            <v>0</v>
          </cell>
          <cell r="H282">
            <v>0</v>
          </cell>
          <cell r="I282">
            <v>0</v>
          </cell>
          <cell r="J282">
            <v>665273381.71148825</v>
          </cell>
        </row>
        <row r="283">
          <cell r="A283">
            <v>266</v>
          </cell>
          <cell r="B283">
            <v>139160</v>
          </cell>
          <cell r="C283">
            <v>0</v>
          </cell>
          <cell r="D283">
            <v>113916515.06562248</v>
          </cell>
          <cell r="E283">
            <v>0</v>
          </cell>
          <cell r="F283">
            <v>0</v>
          </cell>
          <cell r="G283">
            <v>0</v>
          </cell>
          <cell r="H283">
            <v>0</v>
          </cell>
          <cell r="I283">
            <v>0</v>
          </cell>
          <cell r="J283">
            <v>665273381.71148825</v>
          </cell>
        </row>
        <row r="284">
          <cell r="A284">
            <v>267</v>
          </cell>
          <cell r="B284">
            <v>139525</v>
          </cell>
          <cell r="C284">
            <v>0</v>
          </cell>
          <cell r="D284">
            <v>113916515.06562248</v>
          </cell>
          <cell r="E284">
            <v>0</v>
          </cell>
          <cell r="F284">
            <v>0</v>
          </cell>
          <cell r="G284">
            <v>0</v>
          </cell>
          <cell r="H284">
            <v>0</v>
          </cell>
          <cell r="I284">
            <v>0</v>
          </cell>
          <cell r="J284">
            <v>665273381.71148825</v>
          </cell>
        </row>
        <row r="285">
          <cell r="A285">
            <v>268</v>
          </cell>
          <cell r="B285">
            <v>139890</v>
          </cell>
          <cell r="C285">
            <v>0</v>
          </cell>
          <cell r="D285">
            <v>113916515.06562248</v>
          </cell>
          <cell r="E285">
            <v>0</v>
          </cell>
          <cell r="F285">
            <v>0</v>
          </cell>
          <cell r="G285">
            <v>0</v>
          </cell>
          <cell r="H285">
            <v>0</v>
          </cell>
          <cell r="I285">
            <v>0</v>
          </cell>
          <cell r="J285">
            <v>665273381.71148825</v>
          </cell>
        </row>
        <row r="286">
          <cell r="A286">
            <v>269</v>
          </cell>
          <cell r="B286">
            <v>140255</v>
          </cell>
          <cell r="C286">
            <v>0</v>
          </cell>
          <cell r="D286">
            <v>113916515.06562248</v>
          </cell>
          <cell r="E286">
            <v>0</v>
          </cell>
          <cell r="F286">
            <v>0</v>
          </cell>
          <cell r="G286">
            <v>0</v>
          </cell>
          <cell r="H286">
            <v>0</v>
          </cell>
          <cell r="I286">
            <v>0</v>
          </cell>
          <cell r="J286">
            <v>665273381.71148825</v>
          </cell>
        </row>
        <row r="287">
          <cell r="A287">
            <v>270</v>
          </cell>
          <cell r="B287">
            <v>140621</v>
          </cell>
          <cell r="C287">
            <v>0</v>
          </cell>
          <cell r="D287">
            <v>113916515.06562248</v>
          </cell>
          <cell r="E287">
            <v>0</v>
          </cell>
          <cell r="F287">
            <v>0</v>
          </cell>
          <cell r="G287">
            <v>0</v>
          </cell>
          <cell r="H287">
            <v>0</v>
          </cell>
          <cell r="I287">
            <v>0</v>
          </cell>
          <cell r="J287">
            <v>665273381.71148825</v>
          </cell>
        </row>
        <row r="288">
          <cell r="A288">
            <v>271</v>
          </cell>
          <cell r="B288">
            <v>140986</v>
          </cell>
          <cell r="C288">
            <v>0</v>
          </cell>
          <cell r="D288">
            <v>113916515.06562248</v>
          </cell>
          <cell r="E288">
            <v>0</v>
          </cell>
          <cell r="F288">
            <v>0</v>
          </cell>
          <cell r="G288">
            <v>0</v>
          </cell>
          <cell r="H288">
            <v>0</v>
          </cell>
          <cell r="I288">
            <v>0</v>
          </cell>
          <cell r="J288">
            <v>665273381.71148825</v>
          </cell>
        </row>
        <row r="289">
          <cell r="A289">
            <v>272</v>
          </cell>
          <cell r="B289">
            <v>141351</v>
          </cell>
          <cell r="C289">
            <v>0</v>
          </cell>
          <cell r="D289">
            <v>113916515.06562248</v>
          </cell>
          <cell r="E289">
            <v>0</v>
          </cell>
          <cell r="F289">
            <v>0</v>
          </cell>
          <cell r="G289">
            <v>0</v>
          </cell>
          <cell r="H289">
            <v>0</v>
          </cell>
          <cell r="I289">
            <v>0</v>
          </cell>
          <cell r="J289">
            <v>665273381.71148825</v>
          </cell>
        </row>
        <row r="290">
          <cell r="A290">
            <v>273</v>
          </cell>
          <cell r="B290">
            <v>141716</v>
          </cell>
          <cell r="C290">
            <v>0</v>
          </cell>
          <cell r="D290">
            <v>113916515.06562248</v>
          </cell>
          <cell r="E290">
            <v>0</v>
          </cell>
          <cell r="F290">
            <v>0</v>
          </cell>
          <cell r="G290">
            <v>0</v>
          </cell>
          <cell r="H290">
            <v>0</v>
          </cell>
          <cell r="I290">
            <v>0</v>
          </cell>
          <cell r="J290">
            <v>665273381.71148825</v>
          </cell>
        </row>
        <row r="291">
          <cell r="A291">
            <v>274</v>
          </cell>
          <cell r="B291">
            <v>142082</v>
          </cell>
          <cell r="C291">
            <v>0</v>
          </cell>
          <cell r="D291">
            <v>113916515.06562248</v>
          </cell>
          <cell r="E291">
            <v>0</v>
          </cell>
          <cell r="F291">
            <v>0</v>
          </cell>
          <cell r="G291">
            <v>0</v>
          </cell>
          <cell r="H291">
            <v>0</v>
          </cell>
          <cell r="I291">
            <v>0</v>
          </cell>
          <cell r="J291">
            <v>665273381.71148825</v>
          </cell>
        </row>
        <row r="292">
          <cell r="A292">
            <v>275</v>
          </cell>
          <cell r="B292">
            <v>142447</v>
          </cell>
          <cell r="C292">
            <v>0</v>
          </cell>
          <cell r="D292">
            <v>113916515.06562248</v>
          </cell>
          <cell r="E292">
            <v>0</v>
          </cell>
          <cell r="F292">
            <v>0</v>
          </cell>
          <cell r="G292">
            <v>0</v>
          </cell>
          <cell r="H292">
            <v>0</v>
          </cell>
          <cell r="I292">
            <v>0</v>
          </cell>
          <cell r="J292">
            <v>665273381.71148825</v>
          </cell>
        </row>
        <row r="293">
          <cell r="A293">
            <v>276</v>
          </cell>
          <cell r="B293">
            <v>142812</v>
          </cell>
          <cell r="C293">
            <v>0</v>
          </cell>
          <cell r="D293">
            <v>113916515.06562248</v>
          </cell>
          <cell r="E293">
            <v>0</v>
          </cell>
          <cell r="F293">
            <v>0</v>
          </cell>
          <cell r="G293">
            <v>0</v>
          </cell>
          <cell r="H293">
            <v>0</v>
          </cell>
          <cell r="I293">
            <v>0</v>
          </cell>
          <cell r="J293">
            <v>665273381.71148825</v>
          </cell>
        </row>
        <row r="294">
          <cell r="A294">
            <v>277</v>
          </cell>
          <cell r="B294">
            <v>143177</v>
          </cell>
          <cell r="C294">
            <v>0</v>
          </cell>
          <cell r="D294">
            <v>113916515.06562248</v>
          </cell>
          <cell r="E294">
            <v>0</v>
          </cell>
          <cell r="F294">
            <v>0</v>
          </cell>
          <cell r="G294">
            <v>0</v>
          </cell>
          <cell r="H294">
            <v>0</v>
          </cell>
          <cell r="I294">
            <v>0</v>
          </cell>
          <cell r="J294">
            <v>665273381.71148825</v>
          </cell>
        </row>
        <row r="295">
          <cell r="A295">
            <v>278</v>
          </cell>
          <cell r="B295">
            <v>143543</v>
          </cell>
          <cell r="C295">
            <v>0</v>
          </cell>
          <cell r="D295">
            <v>113916515.06562248</v>
          </cell>
          <cell r="E295">
            <v>0</v>
          </cell>
          <cell r="F295">
            <v>0</v>
          </cell>
          <cell r="G295">
            <v>0</v>
          </cell>
          <cell r="H295">
            <v>0</v>
          </cell>
          <cell r="I295">
            <v>0</v>
          </cell>
          <cell r="J295">
            <v>665273381.71148825</v>
          </cell>
        </row>
        <row r="296">
          <cell r="A296">
            <v>279</v>
          </cell>
          <cell r="B296">
            <v>143908</v>
          </cell>
          <cell r="C296">
            <v>0</v>
          </cell>
          <cell r="D296">
            <v>113916515.06562248</v>
          </cell>
          <cell r="E296">
            <v>0</v>
          </cell>
          <cell r="F296">
            <v>0</v>
          </cell>
          <cell r="G296">
            <v>0</v>
          </cell>
          <cell r="H296">
            <v>0</v>
          </cell>
          <cell r="I296">
            <v>0</v>
          </cell>
          <cell r="J296">
            <v>665273381.71148825</v>
          </cell>
        </row>
        <row r="297">
          <cell r="A297">
            <v>280</v>
          </cell>
          <cell r="B297">
            <v>144273</v>
          </cell>
          <cell r="C297">
            <v>0</v>
          </cell>
          <cell r="D297">
            <v>113916515.06562248</v>
          </cell>
          <cell r="E297">
            <v>0</v>
          </cell>
          <cell r="F297">
            <v>0</v>
          </cell>
          <cell r="G297">
            <v>0</v>
          </cell>
          <cell r="H297">
            <v>0</v>
          </cell>
          <cell r="I297">
            <v>0</v>
          </cell>
          <cell r="J297">
            <v>665273381.71148825</v>
          </cell>
        </row>
        <row r="298">
          <cell r="A298">
            <v>281</v>
          </cell>
          <cell r="B298">
            <v>144638</v>
          </cell>
          <cell r="C298">
            <v>0</v>
          </cell>
          <cell r="D298">
            <v>113916515.06562248</v>
          </cell>
          <cell r="E298">
            <v>0</v>
          </cell>
          <cell r="F298">
            <v>0</v>
          </cell>
          <cell r="G298">
            <v>0</v>
          </cell>
          <cell r="H298">
            <v>0</v>
          </cell>
          <cell r="I298">
            <v>0</v>
          </cell>
          <cell r="J298">
            <v>665273381.71148825</v>
          </cell>
        </row>
        <row r="299">
          <cell r="A299">
            <v>282</v>
          </cell>
          <cell r="B299">
            <v>145004</v>
          </cell>
          <cell r="C299">
            <v>0</v>
          </cell>
          <cell r="D299">
            <v>113916515.06562248</v>
          </cell>
          <cell r="E299">
            <v>0</v>
          </cell>
          <cell r="F299">
            <v>0</v>
          </cell>
          <cell r="G299">
            <v>0</v>
          </cell>
          <cell r="H299">
            <v>0</v>
          </cell>
          <cell r="I299">
            <v>0</v>
          </cell>
          <cell r="J299">
            <v>665273381.71148825</v>
          </cell>
        </row>
        <row r="300">
          <cell r="A300">
            <v>283</v>
          </cell>
          <cell r="B300">
            <v>145369</v>
          </cell>
          <cell r="C300">
            <v>0</v>
          </cell>
          <cell r="D300">
            <v>113916515.06562248</v>
          </cell>
          <cell r="E300">
            <v>0</v>
          </cell>
          <cell r="F300">
            <v>0</v>
          </cell>
          <cell r="G300">
            <v>0</v>
          </cell>
          <cell r="H300">
            <v>0</v>
          </cell>
          <cell r="I300">
            <v>0</v>
          </cell>
          <cell r="J300">
            <v>665273381.71148825</v>
          </cell>
        </row>
        <row r="301">
          <cell r="A301">
            <v>284</v>
          </cell>
          <cell r="B301">
            <v>145734</v>
          </cell>
          <cell r="C301">
            <v>0</v>
          </cell>
          <cell r="D301">
            <v>113916515.06562248</v>
          </cell>
          <cell r="E301">
            <v>0</v>
          </cell>
          <cell r="F301">
            <v>0</v>
          </cell>
          <cell r="G301">
            <v>0</v>
          </cell>
          <cell r="H301">
            <v>0</v>
          </cell>
          <cell r="I301">
            <v>0</v>
          </cell>
          <cell r="J301">
            <v>665273381.71148825</v>
          </cell>
        </row>
        <row r="302">
          <cell r="A302">
            <v>285</v>
          </cell>
          <cell r="B302">
            <v>146099</v>
          </cell>
          <cell r="C302">
            <v>0</v>
          </cell>
          <cell r="D302">
            <v>113916515.06562248</v>
          </cell>
          <cell r="E302">
            <v>0</v>
          </cell>
          <cell r="F302">
            <v>0</v>
          </cell>
          <cell r="G302">
            <v>0</v>
          </cell>
          <cell r="H302">
            <v>0</v>
          </cell>
          <cell r="I302">
            <v>0</v>
          </cell>
          <cell r="J302">
            <v>665273381.71148825</v>
          </cell>
        </row>
        <row r="303">
          <cell r="A303">
            <v>286</v>
          </cell>
          <cell r="B303">
            <v>146464</v>
          </cell>
          <cell r="C303">
            <v>0</v>
          </cell>
          <cell r="D303">
            <v>113916515.06562248</v>
          </cell>
          <cell r="E303">
            <v>0</v>
          </cell>
          <cell r="F303">
            <v>0</v>
          </cell>
          <cell r="G303">
            <v>0</v>
          </cell>
          <cell r="H303">
            <v>0</v>
          </cell>
          <cell r="I303">
            <v>0</v>
          </cell>
          <cell r="J303">
            <v>665273381.71148825</v>
          </cell>
        </row>
        <row r="304">
          <cell r="A304">
            <v>287</v>
          </cell>
          <cell r="B304">
            <v>146829</v>
          </cell>
          <cell r="C304">
            <v>0</v>
          </cell>
          <cell r="D304">
            <v>113916515.06562248</v>
          </cell>
          <cell r="E304">
            <v>0</v>
          </cell>
          <cell r="F304">
            <v>0</v>
          </cell>
          <cell r="G304">
            <v>0</v>
          </cell>
          <cell r="H304">
            <v>0</v>
          </cell>
          <cell r="I304">
            <v>0</v>
          </cell>
          <cell r="J304">
            <v>665273381.71148825</v>
          </cell>
        </row>
        <row r="305">
          <cell r="A305">
            <v>288</v>
          </cell>
          <cell r="B305">
            <v>147194</v>
          </cell>
          <cell r="C305">
            <v>0</v>
          </cell>
          <cell r="D305">
            <v>113916515.06562248</v>
          </cell>
          <cell r="E305">
            <v>0</v>
          </cell>
          <cell r="F305">
            <v>0</v>
          </cell>
          <cell r="G305">
            <v>0</v>
          </cell>
          <cell r="H305">
            <v>0</v>
          </cell>
          <cell r="I305">
            <v>0</v>
          </cell>
          <cell r="J305">
            <v>665273381.71148825</v>
          </cell>
        </row>
        <row r="306">
          <cell r="A306">
            <v>289</v>
          </cell>
          <cell r="B306">
            <v>147559</v>
          </cell>
          <cell r="C306">
            <v>0</v>
          </cell>
          <cell r="D306">
            <v>113916515.06562248</v>
          </cell>
          <cell r="E306">
            <v>0</v>
          </cell>
          <cell r="F306">
            <v>0</v>
          </cell>
          <cell r="G306">
            <v>0</v>
          </cell>
          <cell r="H306">
            <v>0</v>
          </cell>
          <cell r="I306">
            <v>0</v>
          </cell>
          <cell r="J306">
            <v>665273381.71148825</v>
          </cell>
        </row>
        <row r="307">
          <cell r="A307">
            <v>290</v>
          </cell>
          <cell r="B307">
            <v>147925</v>
          </cell>
          <cell r="C307">
            <v>0</v>
          </cell>
          <cell r="D307">
            <v>113916515.06562248</v>
          </cell>
          <cell r="E307">
            <v>0</v>
          </cell>
          <cell r="F307">
            <v>0</v>
          </cell>
          <cell r="G307">
            <v>0</v>
          </cell>
          <cell r="H307">
            <v>0</v>
          </cell>
          <cell r="I307">
            <v>0</v>
          </cell>
          <cell r="J307">
            <v>665273381.71148825</v>
          </cell>
        </row>
        <row r="308">
          <cell r="A308">
            <v>291</v>
          </cell>
          <cell r="B308">
            <v>148290</v>
          </cell>
          <cell r="C308">
            <v>0</v>
          </cell>
          <cell r="D308">
            <v>113916515.06562248</v>
          </cell>
          <cell r="E308">
            <v>0</v>
          </cell>
          <cell r="F308">
            <v>0</v>
          </cell>
          <cell r="G308">
            <v>0</v>
          </cell>
          <cell r="H308">
            <v>0</v>
          </cell>
          <cell r="I308">
            <v>0</v>
          </cell>
          <cell r="J308">
            <v>665273381.71148825</v>
          </cell>
        </row>
        <row r="309">
          <cell r="A309">
            <v>292</v>
          </cell>
          <cell r="B309">
            <v>148655</v>
          </cell>
          <cell r="C309">
            <v>0</v>
          </cell>
          <cell r="D309">
            <v>113916515.06562248</v>
          </cell>
          <cell r="E309">
            <v>0</v>
          </cell>
          <cell r="F309">
            <v>0</v>
          </cell>
          <cell r="G309">
            <v>0</v>
          </cell>
          <cell r="H309">
            <v>0</v>
          </cell>
          <cell r="I309">
            <v>0</v>
          </cell>
          <cell r="J309">
            <v>665273381.71148825</v>
          </cell>
        </row>
        <row r="310">
          <cell r="A310">
            <v>293</v>
          </cell>
          <cell r="B310">
            <v>149020</v>
          </cell>
          <cell r="C310">
            <v>0</v>
          </cell>
          <cell r="D310">
            <v>113916515.06562248</v>
          </cell>
          <cell r="E310">
            <v>0</v>
          </cell>
          <cell r="F310">
            <v>0</v>
          </cell>
          <cell r="G310">
            <v>0</v>
          </cell>
          <cell r="H310">
            <v>0</v>
          </cell>
          <cell r="I310">
            <v>0</v>
          </cell>
          <cell r="J310">
            <v>665273381.71148825</v>
          </cell>
        </row>
        <row r="311">
          <cell r="A311">
            <v>294</v>
          </cell>
          <cell r="B311">
            <v>149386</v>
          </cell>
          <cell r="C311">
            <v>0</v>
          </cell>
          <cell r="D311">
            <v>113916515.06562248</v>
          </cell>
          <cell r="E311">
            <v>0</v>
          </cell>
          <cell r="F311">
            <v>0</v>
          </cell>
          <cell r="G311">
            <v>0</v>
          </cell>
          <cell r="H311">
            <v>0</v>
          </cell>
          <cell r="I311">
            <v>0</v>
          </cell>
          <cell r="J311">
            <v>665273381.71148825</v>
          </cell>
        </row>
        <row r="312">
          <cell r="A312">
            <v>295</v>
          </cell>
          <cell r="B312">
            <v>149751</v>
          </cell>
          <cell r="C312">
            <v>0</v>
          </cell>
          <cell r="D312">
            <v>113916515.06562248</v>
          </cell>
          <cell r="E312">
            <v>0</v>
          </cell>
          <cell r="F312">
            <v>0</v>
          </cell>
          <cell r="G312">
            <v>0</v>
          </cell>
          <cell r="H312">
            <v>0</v>
          </cell>
          <cell r="I312">
            <v>0</v>
          </cell>
          <cell r="J312">
            <v>665273381.71148825</v>
          </cell>
        </row>
        <row r="313">
          <cell r="A313">
            <v>296</v>
          </cell>
          <cell r="B313">
            <v>150116</v>
          </cell>
          <cell r="C313">
            <v>0</v>
          </cell>
          <cell r="D313">
            <v>113916515.06562248</v>
          </cell>
          <cell r="E313">
            <v>0</v>
          </cell>
          <cell r="F313">
            <v>0</v>
          </cell>
          <cell r="G313">
            <v>0</v>
          </cell>
          <cell r="H313">
            <v>0</v>
          </cell>
          <cell r="I313">
            <v>0</v>
          </cell>
          <cell r="J313">
            <v>665273381.71148825</v>
          </cell>
        </row>
        <row r="314">
          <cell r="A314">
            <v>297</v>
          </cell>
          <cell r="B314">
            <v>150481</v>
          </cell>
          <cell r="C314">
            <v>0</v>
          </cell>
          <cell r="D314">
            <v>113916515.06562248</v>
          </cell>
          <cell r="E314">
            <v>0</v>
          </cell>
          <cell r="F314">
            <v>0</v>
          </cell>
          <cell r="G314">
            <v>0</v>
          </cell>
          <cell r="H314">
            <v>0</v>
          </cell>
          <cell r="I314">
            <v>0</v>
          </cell>
          <cell r="J314">
            <v>665273381.71148825</v>
          </cell>
        </row>
        <row r="315">
          <cell r="A315">
            <v>298</v>
          </cell>
          <cell r="B315">
            <v>150847</v>
          </cell>
          <cell r="C315">
            <v>0</v>
          </cell>
          <cell r="D315">
            <v>113916515.06562248</v>
          </cell>
          <cell r="E315">
            <v>0</v>
          </cell>
          <cell r="F315">
            <v>0</v>
          </cell>
          <cell r="G315">
            <v>0</v>
          </cell>
          <cell r="H315">
            <v>0</v>
          </cell>
          <cell r="I315">
            <v>0</v>
          </cell>
          <cell r="J315">
            <v>665273381.71148825</v>
          </cell>
        </row>
        <row r="316">
          <cell r="A316">
            <v>299</v>
          </cell>
          <cell r="B316">
            <v>151212</v>
          </cell>
          <cell r="C316">
            <v>0</v>
          </cell>
          <cell r="D316">
            <v>113916515.06562248</v>
          </cell>
          <cell r="E316">
            <v>0</v>
          </cell>
          <cell r="F316">
            <v>0</v>
          </cell>
          <cell r="G316">
            <v>0</v>
          </cell>
          <cell r="H316">
            <v>0</v>
          </cell>
          <cell r="I316">
            <v>0</v>
          </cell>
          <cell r="J316">
            <v>665273381.71148825</v>
          </cell>
        </row>
        <row r="317">
          <cell r="A317">
            <v>300</v>
          </cell>
          <cell r="B317">
            <v>151577</v>
          </cell>
          <cell r="C317">
            <v>0</v>
          </cell>
          <cell r="D317">
            <v>113916515.06562248</v>
          </cell>
          <cell r="E317">
            <v>0</v>
          </cell>
          <cell r="F317">
            <v>0</v>
          </cell>
          <cell r="G317">
            <v>0</v>
          </cell>
          <cell r="H317">
            <v>0</v>
          </cell>
          <cell r="I317">
            <v>0</v>
          </cell>
          <cell r="J317">
            <v>665273381.71148825</v>
          </cell>
        </row>
        <row r="318">
          <cell r="A318">
            <v>301</v>
          </cell>
          <cell r="B318">
            <v>151942</v>
          </cell>
          <cell r="C318">
            <v>0</v>
          </cell>
          <cell r="D318">
            <v>113916515.06562248</v>
          </cell>
          <cell r="E318">
            <v>0</v>
          </cell>
          <cell r="F318">
            <v>0</v>
          </cell>
          <cell r="G318">
            <v>0</v>
          </cell>
          <cell r="H318">
            <v>0</v>
          </cell>
          <cell r="I318">
            <v>0</v>
          </cell>
          <cell r="J318">
            <v>665273381.71148825</v>
          </cell>
        </row>
        <row r="319">
          <cell r="A319">
            <v>302</v>
          </cell>
          <cell r="B319">
            <v>152308</v>
          </cell>
          <cell r="C319">
            <v>0</v>
          </cell>
          <cell r="D319">
            <v>113916515.06562248</v>
          </cell>
          <cell r="E319">
            <v>0</v>
          </cell>
          <cell r="F319">
            <v>0</v>
          </cell>
          <cell r="G319">
            <v>0</v>
          </cell>
          <cell r="H319">
            <v>0</v>
          </cell>
          <cell r="I319">
            <v>0</v>
          </cell>
          <cell r="J319">
            <v>665273381.71148825</v>
          </cell>
        </row>
        <row r="320">
          <cell r="A320">
            <v>303</v>
          </cell>
          <cell r="B320">
            <v>152673</v>
          </cell>
          <cell r="C320">
            <v>0</v>
          </cell>
          <cell r="D320">
            <v>113916515.06562248</v>
          </cell>
          <cell r="E320">
            <v>0</v>
          </cell>
          <cell r="F320">
            <v>0</v>
          </cell>
          <cell r="G320">
            <v>0</v>
          </cell>
          <cell r="H320">
            <v>0</v>
          </cell>
          <cell r="I320">
            <v>0</v>
          </cell>
          <cell r="J320">
            <v>665273381.71148825</v>
          </cell>
        </row>
        <row r="321">
          <cell r="A321">
            <v>304</v>
          </cell>
          <cell r="B321">
            <v>153038</v>
          </cell>
          <cell r="C321">
            <v>0</v>
          </cell>
          <cell r="D321">
            <v>113916515.06562248</v>
          </cell>
          <cell r="E321">
            <v>0</v>
          </cell>
          <cell r="F321">
            <v>0</v>
          </cell>
          <cell r="G321">
            <v>0</v>
          </cell>
          <cell r="H321">
            <v>0</v>
          </cell>
          <cell r="I321">
            <v>0</v>
          </cell>
          <cell r="J321">
            <v>665273381.71148825</v>
          </cell>
        </row>
        <row r="322">
          <cell r="A322">
            <v>305</v>
          </cell>
          <cell r="B322">
            <v>153403</v>
          </cell>
          <cell r="C322">
            <v>0</v>
          </cell>
          <cell r="D322">
            <v>113916515.06562248</v>
          </cell>
          <cell r="E322">
            <v>0</v>
          </cell>
          <cell r="F322">
            <v>0</v>
          </cell>
          <cell r="G322">
            <v>0</v>
          </cell>
          <cell r="H322">
            <v>0</v>
          </cell>
          <cell r="I322">
            <v>0</v>
          </cell>
          <cell r="J322">
            <v>665273381.71148825</v>
          </cell>
        </row>
        <row r="323">
          <cell r="A323">
            <v>306</v>
          </cell>
          <cell r="B323">
            <v>153769</v>
          </cell>
          <cell r="C323">
            <v>0</v>
          </cell>
          <cell r="D323">
            <v>113916515.06562248</v>
          </cell>
          <cell r="E323">
            <v>0</v>
          </cell>
          <cell r="F323">
            <v>0</v>
          </cell>
          <cell r="G323">
            <v>0</v>
          </cell>
          <cell r="H323">
            <v>0</v>
          </cell>
          <cell r="I323">
            <v>0</v>
          </cell>
          <cell r="J323">
            <v>665273381.71148825</v>
          </cell>
        </row>
        <row r="324">
          <cell r="A324">
            <v>307</v>
          </cell>
          <cell r="B324">
            <v>154134</v>
          </cell>
          <cell r="C324">
            <v>0</v>
          </cell>
          <cell r="D324">
            <v>113916515.06562248</v>
          </cell>
          <cell r="E324">
            <v>0</v>
          </cell>
          <cell r="F324">
            <v>0</v>
          </cell>
          <cell r="G324">
            <v>0</v>
          </cell>
          <cell r="H324">
            <v>0</v>
          </cell>
          <cell r="I324">
            <v>0</v>
          </cell>
          <cell r="J324">
            <v>665273381.71148825</v>
          </cell>
        </row>
        <row r="325">
          <cell r="A325">
            <v>308</v>
          </cell>
          <cell r="B325">
            <v>154499</v>
          </cell>
          <cell r="C325">
            <v>0</v>
          </cell>
          <cell r="D325">
            <v>113916515.06562248</v>
          </cell>
          <cell r="E325">
            <v>0</v>
          </cell>
          <cell r="F325">
            <v>0</v>
          </cell>
          <cell r="G325">
            <v>0</v>
          </cell>
          <cell r="H325">
            <v>0</v>
          </cell>
          <cell r="I325">
            <v>0</v>
          </cell>
          <cell r="J325">
            <v>665273381.71148825</v>
          </cell>
        </row>
        <row r="326">
          <cell r="A326">
            <v>309</v>
          </cell>
          <cell r="B326">
            <v>154864</v>
          </cell>
          <cell r="C326">
            <v>0</v>
          </cell>
          <cell r="D326">
            <v>113916515.06562248</v>
          </cell>
          <cell r="E326">
            <v>0</v>
          </cell>
          <cell r="F326">
            <v>0</v>
          </cell>
          <cell r="G326">
            <v>0</v>
          </cell>
          <cell r="H326">
            <v>0</v>
          </cell>
          <cell r="I326">
            <v>0</v>
          </cell>
          <cell r="J326">
            <v>665273381.71148825</v>
          </cell>
        </row>
        <row r="327">
          <cell r="A327">
            <v>310</v>
          </cell>
          <cell r="B327">
            <v>155230</v>
          </cell>
          <cell r="C327">
            <v>0</v>
          </cell>
          <cell r="D327">
            <v>113916515.06562248</v>
          </cell>
          <cell r="E327">
            <v>0</v>
          </cell>
          <cell r="F327">
            <v>0</v>
          </cell>
          <cell r="G327">
            <v>0</v>
          </cell>
          <cell r="H327">
            <v>0</v>
          </cell>
          <cell r="I327">
            <v>0</v>
          </cell>
          <cell r="J327">
            <v>665273381.71148825</v>
          </cell>
        </row>
        <row r="328">
          <cell r="A328">
            <v>311</v>
          </cell>
          <cell r="B328">
            <v>155595</v>
          </cell>
          <cell r="C328">
            <v>0</v>
          </cell>
          <cell r="D328">
            <v>113916515.06562248</v>
          </cell>
          <cell r="E328">
            <v>0</v>
          </cell>
          <cell r="F328">
            <v>0</v>
          </cell>
          <cell r="G328">
            <v>0</v>
          </cell>
          <cell r="H328">
            <v>0</v>
          </cell>
          <cell r="I328">
            <v>0</v>
          </cell>
          <cell r="J328">
            <v>665273381.71148825</v>
          </cell>
        </row>
        <row r="329">
          <cell r="A329">
            <v>312</v>
          </cell>
          <cell r="B329">
            <v>155960</v>
          </cell>
          <cell r="C329">
            <v>0</v>
          </cell>
          <cell r="D329">
            <v>113916515.06562248</v>
          </cell>
          <cell r="E329">
            <v>0</v>
          </cell>
          <cell r="F329">
            <v>0</v>
          </cell>
          <cell r="G329">
            <v>0</v>
          </cell>
          <cell r="H329">
            <v>0</v>
          </cell>
          <cell r="I329">
            <v>0</v>
          </cell>
          <cell r="J329">
            <v>665273381.71148825</v>
          </cell>
        </row>
        <row r="330">
          <cell r="A330">
            <v>313</v>
          </cell>
          <cell r="B330">
            <v>156325</v>
          </cell>
          <cell r="C330">
            <v>0</v>
          </cell>
          <cell r="D330">
            <v>113916515.06562248</v>
          </cell>
          <cell r="E330">
            <v>0</v>
          </cell>
          <cell r="F330">
            <v>0</v>
          </cell>
          <cell r="G330">
            <v>0</v>
          </cell>
          <cell r="H330">
            <v>0</v>
          </cell>
          <cell r="I330">
            <v>0</v>
          </cell>
          <cell r="J330">
            <v>665273381.71148825</v>
          </cell>
        </row>
        <row r="331">
          <cell r="A331">
            <v>314</v>
          </cell>
          <cell r="B331">
            <v>156691</v>
          </cell>
          <cell r="C331">
            <v>0</v>
          </cell>
          <cell r="D331">
            <v>113916515.06562248</v>
          </cell>
          <cell r="E331">
            <v>0</v>
          </cell>
          <cell r="F331">
            <v>0</v>
          </cell>
          <cell r="G331">
            <v>0</v>
          </cell>
          <cell r="H331">
            <v>0</v>
          </cell>
          <cell r="I331">
            <v>0</v>
          </cell>
          <cell r="J331">
            <v>665273381.71148825</v>
          </cell>
        </row>
        <row r="332">
          <cell r="A332">
            <v>315</v>
          </cell>
          <cell r="B332">
            <v>157056</v>
          </cell>
          <cell r="C332">
            <v>0</v>
          </cell>
          <cell r="D332">
            <v>113916515.06562248</v>
          </cell>
          <cell r="E332">
            <v>0</v>
          </cell>
          <cell r="F332">
            <v>0</v>
          </cell>
          <cell r="G332">
            <v>0</v>
          </cell>
          <cell r="H332">
            <v>0</v>
          </cell>
          <cell r="I332">
            <v>0</v>
          </cell>
          <cell r="J332">
            <v>665273381.71148825</v>
          </cell>
        </row>
        <row r="333">
          <cell r="A333">
            <v>316</v>
          </cell>
          <cell r="B333">
            <v>157421</v>
          </cell>
          <cell r="C333">
            <v>0</v>
          </cell>
          <cell r="D333">
            <v>113916515.06562248</v>
          </cell>
          <cell r="E333">
            <v>0</v>
          </cell>
          <cell r="F333">
            <v>0</v>
          </cell>
          <cell r="G333">
            <v>0</v>
          </cell>
          <cell r="H333">
            <v>0</v>
          </cell>
          <cell r="I333">
            <v>0</v>
          </cell>
          <cell r="J333">
            <v>665273381.71148825</v>
          </cell>
        </row>
        <row r="334">
          <cell r="A334">
            <v>317</v>
          </cell>
          <cell r="B334">
            <v>157786</v>
          </cell>
          <cell r="C334">
            <v>0</v>
          </cell>
          <cell r="D334">
            <v>113916515.06562248</v>
          </cell>
          <cell r="E334">
            <v>0</v>
          </cell>
          <cell r="F334">
            <v>0</v>
          </cell>
          <cell r="G334">
            <v>0</v>
          </cell>
          <cell r="H334">
            <v>0</v>
          </cell>
          <cell r="I334">
            <v>0</v>
          </cell>
          <cell r="J334">
            <v>665273381.71148825</v>
          </cell>
        </row>
        <row r="335">
          <cell r="A335">
            <v>318</v>
          </cell>
          <cell r="B335">
            <v>158152</v>
          </cell>
          <cell r="C335">
            <v>0</v>
          </cell>
          <cell r="D335">
            <v>113916515.06562248</v>
          </cell>
          <cell r="E335">
            <v>0</v>
          </cell>
          <cell r="F335">
            <v>0</v>
          </cell>
          <cell r="G335">
            <v>0</v>
          </cell>
          <cell r="H335">
            <v>0</v>
          </cell>
          <cell r="I335">
            <v>0</v>
          </cell>
          <cell r="J335">
            <v>665273381.71148825</v>
          </cell>
        </row>
        <row r="336">
          <cell r="A336">
            <v>319</v>
          </cell>
          <cell r="B336">
            <v>158517</v>
          </cell>
          <cell r="C336">
            <v>0</v>
          </cell>
          <cell r="D336">
            <v>113916515.06562248</v>
          </cell>
          <cell r="E336">
            <v>0</v>
          </cell>
          <cell r="F336">
            <v>0</v>
          </cell>
          <cell r="G336">
            <v>0</v>
          </cell>
          <cell r="H336">
            <v>0</v>
          </cell>
          <cell r="I336">
            <v>0</v>
          </cell>
          <cell r="J336">
            <v>665273381.71148825</v>
          </cell>
        </row>
        <row r="337">
          <cell r="A337">
            <v>320</v>
          </cell>
          <cell r="B337">
            <v>158882</v>
          </cell>
          <cell r="C337">
            <v>0</v>
          </cell>
          <cell r="D337">
            <v>113916515.06562248</v>
          </cell>
          <cell r="E337">
            <v>0</v>
          </cell>
          <cell r="F337">
            <v>0</v>
          </cell>
          <cell r="G337">
            <v>0</v>
          </cell>
          <cell r="H337">
            <v>0</v>
          </cell>
          <cell r="I337">
            <v>0</v>
          </cell>
          <cell r="J337">
            <v>665273381.71148825</v>
          </cell>
        </row>
        <row r="338">
          <cell r="A338">
            <v>321</v>
          </cell>
          <cell r="B338">
            <v>159247</v>
          </cell>
          <cell r="C338">
            <v>0</v>
          </cell>
          <cell r="D338">
            <v>113916515.06562248</v>
          </cell>
          <cell r="E338">
            <v>0</v>
          </cell>
          <cell r="F338">
            <v>0</v>
          </cell>
          <cell r="G338">
            <v>0</v>
          </cell>
          <cell r="H338">
            <v>0</v>
          </cell>
          <cell r="I338">
            <v>0</v>
          </cell>
          <cell r="J338">
            <v>665273381.71148825</v>
          </cell>
        </row>
        <row r="339">
          <cell r="A339">
            <v>322</v>
          </cell>
          <cell r="B339">
            <v>159613</v>
          </cell>
          <cell r="C339">
            <v>0</v>
          </cell>
          <cell r="D339">
            <v>113916515.06562248</v>
          </cell>
          <cell r="E339">
            <v>0</v>
          </cell>
          <cell r="F339">
            <v>0</v>
          </cell>
          <cell r="G339">
            <v>0</v>
          </cell>
          <cell r="H339">
            <v>0</v>
          </cell>
          <cell r="I339">
            <v>0</v>
          </cell>
          <cell r="J339">
            <v>665273381.71148825</v>
          </cell>
        </row>
        <row r="340">
          <cell r="A340">
            <v>323</v>
          </cell>
          <cell r="B340">
            <v>159978</v>
          </cell>
          <cell r="C340">
            <v>0</v>
          </cell>
          <cell r="D340">
            <v>113916515.06562248</v>
          </cell>
          <cell r="E340">
            <v>0</v>
          </cell>
          <cell r="F340">
            <v>0</v>
          </cell>
          <cell r="G340">
            <v>0</v>
          </cell>
          <cell r="H340">
            <v>0</v>
          </cell>
          <cell r="I340">
            <v>0</v>
          </cell>
          <cell r="J340">
            <v>665273381.71148825</v>
          </cell>
        </row>
        <row r="341">
          <cell r="A341">
            <v>324</v>
          </cell>
          <cell r="B341">
            <v>160343</v>
          </cell>
          <cell r="C341">
            <v>0</v>
          </cell>
          <cell r="D341">
            <v>113916515.06562248</v>
          </cell>
          <cell r="E341">
            <v>0</v>
          </cell>
          <cell r="F341">
            <v>0</v>
          </cell>
          <cell r="G341">
            <v>0</v>
          </cell>
          <cell r="H341">
            <v>0</v>
          </cell>
          <cell r="I341">
            <v>0</v>
          </cell>
          <cell r="J341">
            <v>665273381.71148825</v>
          </cell>
        </row>
        <row r="342">
          <cell r="A342">
            <v>325</v>
          </cell>
          <cell r="B342">
            <v>160708</v>
          </cell>
          <cell r="C342">
            <v>0</v>
          </cell>
          <cell r="D342">
            <v>113916515.06562248</v>
          </cell>
          <cell r="E342">
            <v>0</v>
          </cell>
          <cell r="F342">
            <v>0</v>
          </cell>
          <cell r="G342">
            <v>0</v>
          </cell>
          <cell r="H342">
            <v>0</v>
          </cell>
          <cell r="I342">
            <v>0</v>
          </cell>
          <cell r="J342">
            <v>665273381.71148825</v>
          </cell>
        </row>
        <row r="343">
          <cell r="A343">
            <v>326</v>
          </cell>
          <cell r="B343">
            <v>161074</v>
          </cell>
          <cell r="C343">
            <v>0</v>
          </cell>
          <cell r="D343">
            <v>113916515.06562248</v>
          </cell>
          <cell r="E343">
            <v>0</v>
          </cell>
          <cell r="F343">
            <v>0</v>
          </cell>
          <cell r="G343">
            <v>0</v>
          </cell>
          <cell r="H343">
            <v>0</v>
          </cell>
          <cell r="I343">
            <v>0</v>
          </cell>
          <cell r="J343">
            <v>665273381.71148825</v>
          </cell>
        </row>
        <row r="344">
          <cell r="A344">
            <v>327</v>
          </cell>
          <cell r="B344">
            <v>161439</v>
          </cell>
          <cell r="C344">
            <v>0</v>
          </cell>
          <cell r="D344">
            <v>113916515.06562248</v>
          </cell>
          <cell r="E344">
            <v>0</v>
          </cell>
          <cell r="F344">
            <v>0</v>
          </cell>
          <cell r="G344">
            <v>0</v>
          </cell>
          <cell r="H344">
            <v>0</v>
          </cell>
          <cell r="I344">
            <v>0</v>
          </cell>
          <cell r="J344">
            <v>665273381.71148825</v>
          </cell>
        </row>
        <row r="345">
          <cell r="A345">
            <v>328</v>
          </cell>
          <cell r="B345">
            <v>161804</v>
          </cell>
          <cell r="C345">
            <v>0</v>
          </cell>
          <cell r="D345">
            <v>113916515.06562248</v>
          </cell>
          <cell r="E345">
            <v>0</v>
          </cell>
          <cell r="F345">
            <v>0</v>
          </cell>
          <cell r="G345">
            <v>0</v>
          </cell>
          <cell r="H345">
            <v>0</v>
          </cell>
          <cell r="I345">
            <v>0</v>
          </cell>
          <cell r="J345">
            <v>665273381.71148825</v>
          </cell>
        </row>
        <row r="346">
          <cell r="A346">
            <v>329</v>
          </cell>
          <cell r="B346">
            <v>162169</v>
          </cell>
          <cell r="C346">
            <v>0</v>
          </cell>
          <cell r="D346">
            <v>113916515.06562248</v>
          </cell>
          <cell r="E346">
            <v>0</v>
          </cell>
          <cell r="F346">
            <v>0</v>
          </cell>
          <cell r="G346">
            <v>0</v>
          </cell>
          <cell r="H346">
            <v>0</v>
          </cell>
          <cell r="I346">
            <v>0</v>
          </cell>
          <cell r="J346">
            <v>665273381.71148825</v>
          </cell>
        </row>
        <row r="347">
          <cell r="A347">
            <v>330</v>
          </cell>
          <cell r="B347">
            <v>162535</v>
          </cell>
          <cell r="C347">
            <v>0</v>
          </cell>
          <cell r="D347">
            <v>113916515.06562248</v>
          </cell>
          <cell r="E347">
            <v>0</v>
          </cell>
          <cell r="F347">
            <v>0</v>
          </cell>
          <cell r="G347">
            <v>0</v>
          </cell>
          <cell r="H347">
            <v>0</v>
          </cell>
          <cell r="I347">
            <v>0</v>
          </cell>
          <cell r="J347">
            <v>665273381.71148825</v>
          </cell>
        </row>
        <row r="348">
          <cell r="A348">
            <v>331</v>
          </cell>
          <cell r="B348">
            <v>162900</v>
          </cell>
          <cell r="C348">
            <v>0</v>
          </cell>
          <cell r="D348">
            <v>113916515.06562248</v>
          </cell>
          <cell r="E348">
            <v>0</v>
          </cell>
          <cell r="F348">
            <v>0</v>
          </cell>
          <cell r="G348">
            <v>0</v>
          </cell>
          <cell r="H348">
            <v>0</v>
          </cell>
          <cell r="I348">
            <v>0</v>
          </cell>
          <cell r="J348">
            <v>665273381.71148825</v>
          </cell>
        </row>
        <row r="349">
          <cell r="A349">
            <v>332</v>
          </cell>
          <cell r="B349">
            <v>163265</v>
          </cell>
          <cell r="C349">
            <v>0</v>
          </cell>
          <cell r="D349">
            <v>113916515.06562248</v>
          </cell>
          <cell r="E349">
            <v>0</v>
          </cell>
          <cell r="F349">
            <v>0</v>
          </cell>
          <cell r="G349">
            <v>0</v>
          </cell>
          <cell r="H349">
            <v>0</v>
          </cell>
          <cell r="I349">
            <v>0</v>
          </cell>
          <cell r="J349">
            <v>665273381.71148825</v>
          </cell>
        </row>
        <row r="350">
          <cell r="A350">
            <v>333</v>
          </cell>
          <cell r="B350">
            <v>163630</v>
          </cell>
          <cell r="C350">
            <v>0</v>
          </cell>
          <cell r="D350">
            <v>113916515.06562248</v>
          </cell>
          <cell r="E350">
            <v>0</v>
          </cell>
          <cell r="F350">
            <v>0</v>
          </cell>
          <cell r="G350">
            <v>0</v>
          </cell>
          <cell r="H350">
            <v>0</v>
          </cell>
          <cell r="I350">
            <v>0</v>
          </cell>
          <cell r="J350">
            <v>665273381.71148825</v>
          </cell>
        </row>
        <row r="351">
          <cell r="A351">
            <v>334</v>
          </cell>
          <cell r="B351">
            <v>163996</v>
          </cell>
          <cell r="C351">
            <v>0</v>
          </cell>
          <cell r="D351">
            <v>113916515.06562248</v>
          </cell>
          <cell r="E351">
            <v>0</v>
          </cell>
          <cell r="F351">
            <v>0</v>
          </cell>
          <cell r="G351">
            <v>0</v>
          </cell>
          <cell r="H351">
            <v>0</v>
          </cell>
          <cell r="I351">
            <v>0</v>
          </cell>
          <cell r="J351">
            <v>665273381.71148825</v>
          </cell>
        </row>
        <row r="352">
          <cell r="A352">
            <v>335</v>
          </cell>
          <cell r="B352">
            <v>164361</v>
          </cell>
          <cell r="C352">
            <v>0</v>
          </cell>
          <cell r="D352">
            <v>113916515.06562248</v>
          </cell>
          <cell r="E352">
            <v>0</v>
          </cell>
          <cell r="F352">
            <v>0</v>
          </cell>
          <cell r="G352">
            <v>0</v>
          </cell>
          <cell r="H352">
            <v>0</v>
          </cell>
          <cell r="I352">
            <v>0</v>
          </cell>
          <cell r="J352">
            <v>665273381.71148825</v>
          </cell>
        </row>
        <row r="353">
          <cell r="A353">
            <v>336</v>
          </cell>
          <cell r="B353">
            <v>164726</v>
          </cell>
          <cell r="C353">
            <v>0</v>
          </cell>
          <cell r="D353">
            <v>113916515.06562248</v>
          </cell>
          <cell r="E353">
            <v>0</v>
          </cell>
          <cell r="F353">
            <v>0</v>
          </cell>
          <cell r="G353">
            <v>0</v>
          </cell>
          <cell r="H353">
            <v>0</v>
          </cell>
          <cell r="I353">
            <v>0</v>
          </cell>
          <cell r="J353">
            <v>665273381.71148825</v>
          </cell>
        </row>
        <row r="354">
          <cell r="A354">
            <v>337</v>
          </cell>
          <cell r="B354">
            <v>165091</v>
          </cell>
          <cell r="C354">
            <v>0</v>
          </cell>
          <cell r="D354">
            <v>113916515.06562248</v>
          </cell>
          <cell r="E354">
            <v>0</v>
          </cell>
          <cell r="F354">
            <v>0</v>
          </cell>
          <cell r="G354">
            <v>0</v>
          </cell>
          <cell r="H354">
            <v>0</v>
          </cell>
          <cell r="I354">
            <v>0</v>
          </cell>
          <cell r="J354">
            <v>665273381.71148825</v>
          </cell>
        </row>
        <row r="355">
          <cell r="A355">
            <v>338</v>
          </cell>
          <cell r="B355">
            <v>165457</v>
          </cell>
          <cell r="C355">
            <v>0</v>
          </cell>
          <cell r="D355">
            <v>113916515.06562248</v>
          </cell>
          <cell r="E355">
            <v>0</v>
          </cell>
          <cell r="F355">
            <v>0</v>
          </cell>
          <cell r="G355">
            <v>0</v>
          </cell>
          <cell r="H355">
            <v>0</v>
          </cell>
          <cell r="I355">
            <v>0</v>
          </cell>
          <cell r="J355">
            <v>665273381.71148825</v>
          </cell>
        </row>
        <row r="356">
          <cell r="A356">
            <v>339</v>
          </cell>
          <cell r="B356">
            <v>165822</v>
          </cell>
          <cell r="C356">
            <v>0</v>
          </cell>
          <cell r="D356">
            <v>113916515.06562248</v>
          </cell>
          <cell r="E356">
            <v>0</v>
          </cell>
          <cell r="F356">
            <v>0</v>
          </cell>
          <cell r="G356">
            <v>0</v>
          </cell>
          <cell r="H356">
            <v>0</v>
          </cell>
          <cell r="I356">
            <v>0</v>
          </cell>
          <cell r="J356">
            <v>665273381.71148825</v>
          </cell>
        </row>
        <row r="357">
          <cell r="A357">
            <v>340</v>
          </cell>
          <cell r="B357">
            <v>166187</v>
          </cell>
          <cell r="C357">
            <v>0</v>
          </cell>
          <cell r="D357">
            <v>113916515.06562248</v>
          </cell>
          <cell r="E357">
            <v>0</v>
          </cell>
          <cell r="F357">
            <v>0</v>
          </cell>
          <cell r="G357">
            <v>0</v>
          </cell>
          <cell r="H357">
            <v>0</v>
          </cell>
          <cell r="I357">
            <v>0</v>
          </cell>
          <cell r="J357">
            <v>665273381.71148825</v>
          </cell>
        </row>
        <row r="358">
          <cell r="A358">
            <v>341</v>
          </cell>
          <cell r="B358">
            <v>166552</v>
          </cell>
          <cell r="C358">
            <v>0</v>
          </cell>
          <cell r="D358">
            <v>113916515.06562248</v>
          </cell>
          <cell r="E358">
            <v>0</v>
          </cell>
          <cell r="F358">
            <v>0</v>
          </cell>
          <cell r="G358">
            <v>0</v>
          </cell>
          <cell r="H358">
            <v>0</v>
          </cell>
          <cell r="I358">
            <v>0</v>
          </cell>
          <cell r="J358">
            <v>665273381.71148825</v>
          </cell>
        </row>
        <row r="359">
          <cell r="A359">
            <v>342</v>
          </cell>
          <cell r="B359">
            <v>166918</v>
          </cell>
          <cell r="C359">
            <v>0</v>
          </cell>
          <cell r="D359">
            <v>113916515.06562248</v>
          </cell>
          <cell r="E359">
            <v>0</v>
          </cell>
          <cell r="F359">
            <v>0</v>
          </cell>
          <cell r="G359">
            <v>0</v>
          </cell>
          <cell r="H359">
            <v>0</v>
          </cell>
          <cell r="I359">
            <v>0</v>
          </cell>
          <cell r="J359">
            <v>665273381.71148825</v>
          </cell>
        </row>
        <row r="360">
          <cell r="A360">
            <v>343</v>
          </cell>
          <cell r="B360">
            <v>167283</v>
          </cell>
          <cell r="C360">
            <v>0</v>
          </cell>
          <cell r="D360">
            <v>113916515.06562248</v>
          </cell>
          <cell r="E360">
            <v>0</v>
          </cell>
          <cell r="F360">
            <v>0</v>
          </cell>
          <cell r="G360">
            <v>0</v>
          </cell>
          <cell r="H360">
            <v>0</v>
          </cell>
          <cell r="I360">
            <v>0</v>
          </cell>
          <cell r="J360">
            <v>665273381.71148825</v>
          </cell>
        </row>
        <row r="361">
          <cell r="A361">
            <v>344</v>
          </cell>
          <cell r="B361">
            <v>167648</v>
          </cell>
          <cell r="C361">
            <v>0</v>
          </cell>
          <cell r="D361">
            <v>113916515.06562248</v>
          </cell>
          <cell r="E361">
            <v>0</v>
          </cell>
          <cell r="F361">
            <v>0</v>
          </cell>
          <cell r="G361">
            <v>0</v>
          </cell>
          <cell r="H361">
            <v>0</v>
          </cell>
          <cell r="I361">
            <v>0</v>
          </cell>
          <cell r="J361">
            <v>665273381.71148825</v>
          </cell>
        </row>
        <row r="362">
          <cell r="A362">
            <v>345</v>
          </cell>
          <cell r="B362">
            <v>168013</v>
          </cell>
          <cell r="C362">
            <v>0</v>
          </cell>
          <cell r="D362">
            <v>113916515.06562248</v>
          </cell>
          <cell r="E362">
            <v>0</v>
          </cell>
          <cell r="F362">
            <v>0</v>
          </cell>
          <cell r="G362">
            <v>0</v>
          </cell>
          <cell r="H362">
            <v>0</v>
          </cell>
          <cell r="I362">
            <v>0</v>
          </cell>
          <cell r="J362">
            <v>665273381.71148825</v>
          </cell>
        </row>
        <row r="363">
          <cell r="A363">
            <v>346</v>
          </cell>
          <cell r="B363">
            <v>168379</v>
          </cell>
          <cell r="C363">
            <v>0</v>
          </cell>
          <cell r="D363">
            <v>113916515.06562248</v>
          </cell>
          <cell r="E363">
            <v>0</v>
          </cell>
          <cell r="F363">
            <v>0</v>
          </cell>
          <cell r="G363">
            <v>0</v>
          </cell>
          <cell r="H363">
            <v>0</v>
          </cell>
          <cell r="I363">
            <v>0</v>
          </cell>
          <cell r="J363">
            <v>665273381.71148825</v>
          </cell>
        </row>
        <row r="364">
          <cell r="A364">
            <v>347</v>
          </cell>
          <cell r="B364">
            <v>168744</v>
          </cell>
          <cell r="C364">
            <v>0</v>
          </cell>
          <cell r="D364">
            <v>113916515.06562248</v>
          </cell>
          <cell r="E364">
            <v>0</v>
          </cell>
          <cell r="F364">
            <v>0</v>
          </cell>
          <cell r="G364">
            <v>0</v>
          </cell>
          <cell r="H364">
            <v>0</v>
          </cell>
          <cell r="I364">
            <v>0</v>
          </cell>
          <cell r="J364">
            <v>665273381.71148825</v>
          </cell>
        </row>
        <row r="365">
          <cell r="A365">
            <v>348</v>
          </cell>
          <cell r="B365">
            <v>169109</v>
          </cell>
          <cell r="C365">
            <v>0</v>
          </cell>
          <cell r="D365">
            <v>113916515.06562248</v>
          </cell>
          <cell r="E365">
            <v>0</v>
          </cell>
          <cell r="F365">
            <v>0</v>
          </cell>
          <cell r="G365">
            <v>0</v>
          </cell>
          <cell r="H365">
            <v>0</v>
          </cell>
          <cell r="I365">
            <v>0</v>
          </cell>
          <cell r="J365">
            <v>665273381.71148825</v>
          </cell>
        </row>
        <row r="366">
          <cell r="A366">
            <v>349</v>
          </cell>
          <cell r="B366">
            <v>169474</v>
          </cell>
          <cell r="C366">
            <v>0</v>
          </cell>
          <cell r="D366">
            <v>113916515.06562248</v>
          </cell>
          <cell r="E366">
            <v>0</v>
          </cell>
          <cell r="F366">
            <v>0</v>
          </cell>
          <cell r="G366">
            <v>0</v>
          </cell>
          <cell r="H366">
            <v>0</v>
          </cell>
          <cell r="I366">
            <v>0</v>
          </cell>
          <cell r="J366">
            <v>665273381.71148825</v>
          </cell>
        </row>
        <row r="367">
          <cell r="A367">
            <v>350</v>
          </cell>
          <cell r="B367">
            <v>169840</v>
          </cell>
          <cell r="C367">
            <v>0</v>
          </cell>
          <cell r="D367">
            <v>113916515.06562248</v>
          </cell>
          <cell r="E367">
            <v>0</v>
          </cell>
          <cell r="F367">
            <v>0</v>
          </cell>
          <cell r="G367">
            <v>0</v>
          </cell>
          <cell r="H367">
            <v>0</v>
          </cell>
          <cell r="I367">
            <v>0</v>
          </cell>
          <cell r="J367">
            <v>665273381.71148825</v>
          </cell>
        </row>
        <row r="368">
          <cell r="A368">
            <v>351</v>
          </cell>
          <cell r="B368">
            <v>170205</v>
          </cell>
          <cell r="C368">
            <v>0</v>
          </cell>
          <cell r="D368">
            <v>113916515.06562248</v>
          </cell>
          <cell r="E368">
            <v>0</v>
          </cell>
          <cell r="F368">
            <v>0</v>
          </cell>
          <cell r="G368">
            <v>0</v>
          </cell>
          <cell r="H368">
            <v>0</v>
          </cell>
          <cell r="I368">
            <v>0</v>
          </cell>
          <cell r="J368">
            <v>665273381.71148825</v>
          </cell>
        </row>
        <row r="369">
          <cell r="A369">
            <v>352</v>
          </cell>
          <cell r="B369">
            <v>170570</v>
          </cell>
          <cell r="C369">
            <v>0</v>
          </cell>
          <cell r="D369">
            <v>113916515.06562248</v>
          </cell>
          <cell r="E369">
            <v>0</v>
          </cell>
          <cell r="F369">
            <v>0</v>
          </cell>
          <cell r="G369">
            <v>0</v>
          </cell>
          <cell r="H369">
            <v>0</v>
          </cell>
          <cell r="I369">
            <v>0</v>
          </cell>
          <cell r="J369">
            <v>665273381.71148825</v>
          </cell>
        </row>
        <row r="370">
          <cell r="A370">
            <v>353</v>
          </cell>
          <cell r="B370">
            <v>170935</v>
          </cell>
          <cell r="C370">
            <v>0</v>
          </cell>
          <cell r="D370">
            <v>113916515.06562248</v>
          </cell>
          <cell r="E370">
            <v>0</v>
          </cell>
          <cell r="F370">
            <v>0</v>
          </cell>
          <cell r="G370">
            <v>0</v>
          </cell>
          <cell r="H370">
            <v>0</v>
          </cell>
          <cell r="I370">
            <v>0</v>
          </cell>
          <cell r="J370">
            <v>665273381.71148825</v>
          </cell>
        </row>
        <row r="371">
          <cell r="A371">
            <v>354</v>
          </cell>
          <cell r="B371">
            <v>171301</v>
          </cell>
          <cell r="C371">
            <v>0</v>
          </cell>
          <cell r="D371">
            <v>113916515.06562248</v>
          </cell>
          <cell r="E371">
            <v>0</v>
          </cell>
          <cell r="F371">
            <v>0</v>
          </cell>
          <cell r="G371">
            <v>0</v>
          </cell>
          <cell r="H371">
            <v>0</v>
          </cell>
          <cell r="I371">
            <v>0</v>
          </cell>
          <cell r="J371">
            <v>665273381.71148825</v>
          </cell>
        </row>
        <row r="372">
          <cell r="A372">
            <v>355</v>
          </cell>
          <cell r="B372">
            <v>171666</v>
          </cell>
          <cell r="C372">
            <v>0</v>
          </cell>
          <cell r="D372">
            <v>113916515.06562248</v>
          </cell>
          <cell r="E372">
            <v>0</v>
          </cell>
          <cell r="F372">
            <v>0</v>
          </cell>
          <cell r="G372">
            <v>0</v>
          </cell>
          <cell r="H372">
            <v>0</v>
          </cell>
          <cell r="I372">
            <v>0</v>
          </cell>
          <cell r="J372">
            <v>665273381.71148825</v>
          </cell>
        </row>
        <row r="373">
          <cell r="A373">
            <v>356</v>
          </cell>
          <cell r="B373">
            <v>172031</v>
          </cell>
          <cell r="C373">
            <v>0</v>
          </cell>
          <cell r="D373">
            <v>113916515.06562248</v>
          </cell>
          <cell r="E373">
            <v>0</v>
          </cell>
          <cell r="F373">
            <v>0</v>
          </cell>
          <cell r="G373">
            <v>0</v>
          </cell>
          <cell r="H373">
            <v>0</v>
          </cell>
          <cell r="I373">
            <v>0</v>
          </cell>
          <cell r="J373">
            <v>665273381.71148825</v>
          </cell>
        </row>
        <row r="374">
          <cell r="A374">
            <v>357</v>
          </cell>
          <cell r="B374">
            <v>172396</v>
          </cell>
          <cell r="C374">
            <v>0</v>
          </cell>
          <cell r="D374">
            <v>113916515.06562248</v>
          </cell>
          <cell r="E374">
            <v>0</v>
          </cell>
          <cell r="F374">
            <v>0</v>
          </cell>
          <cell r="G374">
            <v>0</v>
          </cell>
          <cell r="H374">
            <v>0</v>
          </cell>
          <cell r="I374">
            <v>0</v>
          </cell>
          <cell r="J374">
            <v>665273381.71148825</v>
          </cell>
        </row>
        <row r="375">
          <cell r="A375">
            <v>358</v>
          </cell>
          <cell r="B375">
            <v>172762</v>
          </cell>
          <cell r="C375">
            <v>0</v>
          </cell>
          <cell r="D375">
            <v>113916515.06562248</v>
          </cell>
          <cell r="E375">
            <v>0</v>
          </cell>
          <cell r="F375">
            <v>0</v>
          </cell>
          <cell r="G375">
            <v>0</v>
          </cell>
          <cell r="H375">
            <v>0</v>
          </cell>
          <cell r="I375">
            <v>0</v>
          </cell>
          <cell r="J375">
            <v>665273381.71148825</v>
          </cell>
        </row>
        <row r="376">
          <cell r="A376">
            <v>359</v>
          </cell>
          <cell r="B376">
            <v>173127</v>
          </cell>
          <cell r="C376">
            <v>0</v>
          </cell>
          <cell r="D376">
            <v>113916515.06562248</v>
          </cell>
          <cell r="E376">
            <v>0</v>
          </cell>
          <cell r="F376">
            <v>0</v>
          </cell>
          <cell r="G376">
            <v>0</v>
          </cell>
          <cell r="H376">
            <v>0</v>
          </cell>
          <cell r="I376">
            <v>0</v>
          </cell>
          <cell r="J376">
            <v>665273381.71148825</v>
          </cell>
        </row>
        <row r="377">
          <cell r="A377">
            <v>360</v>
          </cell>
          <cell r="B377">
            <v>173492</v>
          </cell>
          <cell r="C377">
            <v>0</v>
          </cell>
          <cell r="D377">
            <v>113916515.06562248</v>
          </cell>
          <cell r="E377">
            <v>0</v>
          </cell>
          <cell r="F377">
            <v>0</v>
          </cell>
          <cell r="G377">
            <v>0</v>
          </cell>
          <cell r="H377">
            <v>0</v>
          </cell>
          <cell r="I377">
            <v>0</v>
          </cell>
          <cell r="J377">
            <v>665273381.71148825</v>
          </cell>
        </row>
      </sheetData>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ed Cost Overview"/>
      <sheetName val="Assumptions"/>
      <sheetName val="ICC OPEX Costs"/>
      <sheetName val="CBS"/>
      <sheetName val="Cost Reduction"/>
      <sheetName val="Output Improvement"/>
      <sheetName val="pro forma"/>
      <sheetName val="tables"/>
      <sheetName val="Depreciation"/>
      <sheetName val="Loan Amortization Schedule"/>
      <sheetName val="Construction Cost Data"/>
      <sheetName val="Infrastructure Cost Data"/>
      <sheetName val="US Tax Rates"/>
      <sheetName val="CoE images"/>
      <sheetName val="Sheet1"/>
    </sheetNames>
    <sheetDataSet>
      <sheetData sheetId="0">
        <row r="7">
          <cell r="C7">
            <v>132.09299776603757</v>
          </cell>
          <cell r="D7">
            <v>199.86991491979143</v>
          </cell>
        </row>
        <row r="8">
          <cell r="C8">
            <v>13976.218866128427</v>
          </cell>
          <cell r="D8">
            <v>21147.41676633892</v>
          </cell>
        </row>
        <row r="9">
          <cell r="C9">
            <v>2952.6148443428719</v>
          </cell>
        </row>
        <row r="11">
          <cell r="C11">
            <v>0.50569968687349665</v>
          </cell>
        </row>
        <row r="12">
          <cell r="C12">
            <v>5.8890245361134005E-2</v>
          </cell>
        </row>
        <row r="17">
          <cell r="K17">
            <v>370</v>
          </cell>
        </row>
        <row r="18">
          <cell r="K18">
            <v>370</v>
          </cell>
        </row>
        <row r="19">
          <cell r="C19">
            <v>1524740.5096711351</v>
          </cell>
          <cell r="K19">
            <v>20</v>
          </cell>
        </row>
        <row r="20">
          <cell r="K20">
            <v>0</v>
          </cell>
        </row>
        <row r="26">
          <cell r="C26">
            <v>4411486.0676357318</v>
          </cell>
          <cell r="K26">
            <v>1</v>
          </cell>
        </row>
        <row r="27">
          <cell r="K27">
            <v>0.3370564890802365</v>
          </cell>
        </row>
        <row r="28">
          <cell r="K28">
            <v>1092.4674924068624</v>
          </cell>
        </row>
        <row r="33">
          <cell r="C33">
            <v>5171200.9804675179</v>
          </cell>
          <cell r="D33">
            <v>7824544.2035454009</v>
          </cell>
        </row>
        <row r="56">
          <cell r="C56">
            <v>422515638.60265696</v>
          </cell>
        </row>
        <row r="57">
          <cell r="C57">
            <v>604981424.47234917</v>
          </cell>
        </row>
        <row r="58">
          <cell r="C58">
            <v>149810893.204108</v>
          </cell>
        </row>
        <row r="60">
          <cell r="C60">
            <v>2543899966.5465684</v>
          </cell>
        </row>
      </sheetData>
      <sheetData sheetId="1">
        <row r="6">
          <cell r="G6">
            <v>88.057540081176811</v>
          </cell>
        </row>
        <row r="7">
          <cell r="G7">
            <v>237.9933515707481</v>
          </cell>
        </row>
        <row r="10">
          <cell r="G10">
            <v>370</v>
          </cell>
        </row>
        <row r="11">
          <cell r="G11">
            <v>10</v>
          </cell>
        </row>
        <row r="12">
          <cell r="G12">
            <v>237.9933515707481</v>
          </cell>
        </row>
        <row r="13">
          <cell r="G13">
            <v>260000</v>
          </cell>
        </row>
        <row r="16">
          <cell r="G16" t="str">
            <v>G</v>
          </cell>
        </row>
        <row r="17">
          <cell r="G17" t="str">
            <v>Y</v>
          </cell>
        </row>
        <row r="18">
          <cell r="G18" t="str">
            <v>N</v>
          </cell>
        </row>
        <row r="19">
          <cell r="G19" t="str">
            <v>O</v>
          </cell>
        </row>
        <row r="22">
          <cell r="G22">
            <v>0</v>
          </cell>
        </row>
        <row r="23">
          <cell r="G23">
            <v>0.106</v>
          </cell>
        </row>
        <row r="24">
          <cell r="G24">
            <v>7.0000000000000007E-2</v>
          </cell>
        </row>
        <row r="25">
          <cell r="G25">
            <v>1.5130999999999999</v>
          </cell>
        </row>
        <row r="33">
          <cell r="G33">
            <v>370</v>
          </cell>
          <cell r="H33">
            <v>370</v>
          </cell>
        </row>
        <row r="34">
          <cell r="G34">
            <v>370</v>
          </cell>
          <cell r="H34">
            <v>370</v>
          </cell>
        </row>
        <row r="35">
          <cell r="G35">
            <v>20</v>
          </cell>
          <cell r="H35">
            <v>20</v>
          </cell>
        </row>
        <row r="36">
          <cell r="G36">
            <v>0</v>
          </cell>
          <cell r="H36">
            <v>0</v>
          </cell>
        </row>
        <row r="37">
          <cell r="G37">
            <v>486</v>
          </cell>
          <cell r="H37">
            <v>1092.4674924068624</v>
          </cell>
        </row>
        <row r="38">
          <cell r="G38">
            <v>55.441478439425055</v>
          </cell>
          <cell r="H38">
            <v>124.62554100009838</v>
          </cell>
        </row>
        <row r="39">
          <cell r="H39">
            <v>1</v>
          </cell>
        </row>
        <row r="40">
          <cell r="G40">
            <v>0</v>
          </cell>
          <cell r="H40">
            <v>0</v>
          </cell>
        </row>
        <row r="41">
          <cell r="G41">
            <v>0</v>
          </cell>
          <cell r="H41">
            <v>0</v>
          </cell>
        </row>
        <row r="43">
          <cell r="G43">
            <v>0</v>
          </cell>
          <cell r="H43">
            <v>1092.4674924068624</v>
          </cell>
        </row>
        <row r="44">
          <cell r="G44">
            <v>55.441478439425055</v>
          </cell>
          <cell r="H44">
            <v>124.62554100009838</v>
          </cell>
        </row>
        <row r="61">
          <cell r="G61">
            <v>2178190.4698962397</v>
          </cell>
          <cell r="H61">
            <v>2178190.4698962397</v>
          </cell>
          <cell r="I61">
            <v>3295820</v>
          </cell>
        </row>
        <row r="62">
          <cell r="G62">
            <v>63280.682043486886</v>
          </cell>
          <cell r="H62">
            <v>63280.682043486886</v>
          </cell>
          <cell r="I62">
            <v>95750</v>
          </cell>
        </row>
        <row r="63">
          <cell r="G63">
            <v>703258.2116185315</v>
          </cell>
          <cell r="H63">
            <v>703258.2116185315</v>
          </cell>
          <cell r="I63">
            <v>1064100</v>
          </cell>
        </row>
        <row r="66">
          <cell r="G66">
            <v>166379.5149031789</v>
          </cell>
          <cell r="H66">
            <v>166379.5149031789</v>
          </cell>
          <cell r="I66">
            <v>251748.84399999998</v>
          </cell>
        </row>
        <row r="67">
          <cell r="G67">
            <v>70803.106205802673</v>
          </cell>
          <cell r="H67">
            <v>70803.106205802673</v>
          </cell>
          <cell r="I67">
            <v>107132.18000000001</v>
          </cell>
        </row>
        <row r="68">
          <cell r="G68">
            <v>37347.168065560771</v>
          </cell>
          <cell r="H68">
            <v>37347.168065560771</v>
          </cell>
          <cell r="I68">
            <v>56510</v>
          </cell>
        </row>
        <row r="69">
          <cell r="G69">
            <v>6518251.9331174418</v>
          </cell>
          <cell r="H69">
            <v>6518251.9331174418</v>
          </cell>
          <cell r="I69">
            <v>9862767</v>
          </cell>
        </row>
        <row r="70">
          <cell r="G70">
            <v>1147412.5966558722</v>
          </cell>
          <cell r="H70">
            <v>1147412.5966558722</v>
          </cell>
          <cell r="I70">
            <v>1736150</v>
          </cell>
        </row>
        <row r="77">
          <cell r="I77">
            <v>0.155</v>
          </cell>
        </row>
        <row r="78">
          <cell r="I78">
            <v>0.1</v>
          </cell>
        </row>
        <row r="79">
          <cell r="I79">
            <v>0.1</v>
          </cell>
        </row>
        <row r="80">
          <cell r="I80">
            <v>0.1</v>
          </cell>
        </row>
        <row r="81">
          <cell r="I81">
            <v>7.0000000000000007E-2</v>
          </cell>
        </row>
        <row r="82">
          <cell r="I82">
            <v>2.5000000000000001E-2</v>
          </cell>
        </row>
        <row r="83">
          <cell r="I83">
            <v>0.1</v>
          </cell>
        </row>
        <row r="84">
          <cell r="I84">
            <v>7.4999999999999997E-2</v>
          </cell>
        </row>
        <row r="89">
          <cell r="G89">
            <v>0.70402133255407584</v>
          </cell>
          <cell r="H89">
            <v>0.70402133255407584</v>
          </cell>
        </row>
        <row r="90">
          <cell r="G90">
            <v>0.53309621240888438</v>
          </cell>
          <cell r="H90">
            <v>0.53309621240888438</v>
          </cell>
        </row>
        <row r="91">
          <cell r="G91">
            <v>0.34389999999999998</v>
          </cell>
          <cell r="H91">
            <v>0.34389999999999998</v>
          </cell>
        </row>
        <row r="92">
          <cell r="G92">
            <v>0.34389999999999998</v>
          </cell>
          <cell r="H92">
            <v>0.34389999999999998</v>
          </cell>
        </row>
        <row r="93">
          <cell r="G93">
            <v>0.25194799000000023</v>
          </cell>
          <cell r="H93">
            <v>0.25194799000000023</v>
          </cell>
        </row>
        <row r="94">
          <cell r="G94">
            <v>9.6312109374999844E-2</v>
          </cell>
          <cell r="H94">
            <v>9.6312109374999844E-2</v>
          </cell>
        </row>
        <row r="95">
          <cell r="G95">
            <v>0.34389999999999998</v>
          </cell>
          <cell r="H95">
            <v>0.34389999999999998</v>
          </cell>
        </row>
        <row r="96">
          <cell r="G96">
            <v>0.26790585937499978</v>
          </cell>
          <cell r="H96">
            <v>0.26790585937499978</v>
          </cell>
        </row>
        <row r="101">
          <cell r="G101">
            <v>2.2478754987795524</v>
          </cell>
          <cell r="H101">
            <v>2.2478754987795524</v>
          </cell>
        </row>
        <row r="105">
          <cell r="G105">
            <v>1</v>
          </cell>
          <cell r="I105">
            <v>75</v>
          </cell>
        </row>
        <row r="106">
          <cell r="G106">
            <v>1</v>
          </cell>
          <cell r="I106">
            <v>4</v>
          </cell>
        </row>
        <row r="110">
          <cell r="G110">
            <v>0</v>
          </cell>
          <cell r="I110">
            <v>0</v>
          </cell>
        </row>
        <row r="111">
          <cell r="G111">
            <v>0</v>
          </cell>
        </row>
        <row r="115">
          <cell r="I115">
            <v>6608.9485162910587</v>
          </cell>
        </row>
        <row r="123">
          <cell r="G123">
            <v>34696.979710528052</v>
          </cell>
          <cell r="I123">
            <v>19826.845548873178</v>
          </cell>
        </row>
        <row r="124">
          <cell r="G124">
            <v>132178.97032582117</v>
          </cell>
          <cell r="I124">
            <v>66089.485162910583</v>
          </cell>
        </row>
        <row r="125">
          <cell r="G125">
            <v>0</v>
          </cell>
          <cell r="I125">
            <v>16522.371290727646</v>
          </cell>
        </row>
        <row r="126">
          <cell r="G126">
            <v>59480.536646619526</v>
          </cell>
          <cell r="I126">
            <v>29740.268323309763</v>
          </cell>
        </row>
        <row r="132">
          <cell r="G132">
            <v>0</v>
          </cell>
          <cell r="I132">
            <v>0</v>
          </cell>
        </row>
        <row r="133">
          <cell r="G133">
            <v>1</v>
          </cell>
          <cell r="I133">
            <v>0</v>
          </cell>
        </row>
        <row r="134">
          <cell r="I134">
            <v>10</v>
          </cell>
        </row>
        <row r="135">
          <cell r="G135" t="str">
            <v>U</v>
          </cell>
          <cell r="I135" t="str">
            <v>A</v>
          </cell>
        </row>
        <row r="139">
          <cell r="G139">
            <v>0</v>
          </cell>
          <cell r="I139">
            <v>2643.5794065164232</v>
          </cell>
        </row>
        <row r="143">
          <cell r="G143" t="str">
            <v>A</v>
          </cell>
          <cell r="I143" t="str">
            <v>A</v>
          </cell>
        </row>
        <row r="144">
          <cell r="G144">
            <v>0</v>
          </cell>
          <cell r="I144">
            <v>0</v>
          </cell>
        </row>
        <row r="145">
          <cell r="G145" t="str">
            <v>D</v>
          </cell>
          <cell r="I145" t="str">
            <v>N</v>
          </cell>
        </row>
        <row r="148">
          <cell r="G148">
            <v>0</v>
          </cell>
          <cell r="I148">
            <v>0</v>
          </cell>
        </row>
        <row r="149">
          <cell r="G149">
            <v>0</v>
          </cell>
          <cell r="I149">
            <v>0</v>
          </cell>
        </row>
        <row r="154">
          <cell r="G154">
            <v>330.4474258145529</v>
          </cell>
          <cell r="I154">
            <v>528.71588130328473</v>
          </cell>
        </row>
        <row r="155">
          <cell r="G155">
            <v>845.9454100852555</v>
          </cell>
          <cell r="I155">
            <v>845.9454100852555</v>
          </cell>
        </row>
        <row r="156">
          <cell r="G156">
            <v>1</v>
          </cell>
          <cell r="I156">
            <v>0.25</v>
          </cell>
        </row>
        <row r="157">
          <cell r="G157">
            <v>12</v>
          </cell>
          <cell r="I157">
            <v>6</v>
          </cell>
        </row>
        <row r="158">
          <cell r="G158">
            <v>14116.714030797702</v>
          </cell>
          <cell r="I158">
            <v>2061.9919370828102</v>
          </cell>
        </row>
        <row r="161">
          <cell r="G161">
            <v>1652.2371290727647</v>
          </cell>
          <cell r="I161">
            <v>528.71588130328473</v>
          </cell>
        </row>
        <row r="162">
          <cell r="G162">
            <v>1268.9181151278833</v>
          </cell>
          <cell r="I162">
            <v>1268.9181151278833</v>
          </cell>
        </row>
        <row r="163">
          <cell r="G163">
            <v>33044.742581455292</v>
          </cell>
          <cell r="I163">
            <v>2643.5794065164232</v>
          </cell>
        </row>
        <row r="164">
          <cell r="G164">
            <v>2</v>
          </cell>
          <cell r="I164">
            <v>1</v>
          </cell>
        </row>
        <row r="165">
          <cell r="G165">
            <v>4</v>
          </cell>
          <cell r="I165">
            <v>1</v>
          </cell>
        </row>
        <row r="166">
          <cell r="G166">
            <v>155548.21227942634</v>
          </cell>
          <cell r="I166">
            <v>4441.213402947591</v>
          </cell>
        </row>
        <row r="169">
          <cell r="G169">
            <v>1652.2371290727647</v>
          </cell>
          <cell r="I169">
            <v>528.71588130328473</v>
          </cell>
        </row>
        <row r="170">
          <cell r="G170">
            <v>1268.9181151278833</v>
          </cell>
          <cell r="I170">
            <v>1268.9181151278833</v>
          </cell>
        </row>
        <row r="171">
          <cell r="G171">
            <v>991.34227744365876</v>
          </cell>
          <cell r="I171">
            <v>2643.5794065164232</v>
          </cell>
        </row>
        <row r="172">
          <cell r="G172">
            <v>2</v>
          </cell>
          <cell r="I172">
            <v>1</v>
          </cell>
        </row>
        <row r="173">
          <cell r="G173">
            <v>4</v>
          </cell>
          <cell r="I173">
            <v>1</v>
          </cell>
        </row>
        <row r="174">
          <cell r="G174">
            <v>27334.611063379816</v>
          </cell>
          <cell r="I174">
            <v>4441.213402947591</v>
          </cell>
        </row>
        <row r="176">
          <cell r="G176">
            <v>13217.897032582117</v>
          </cell>
          <cell r="I176">
            <v>991.34227744365876</v>
          </cell>
        </row>
        <row r="177">
          <cell r="G177">
            <v>2114.8635252131389</v>
          </cell>
          <cell r="I177">
            <v>2775.7583768422446</v>
          </cell>
        </row>
        <row r="178">
          <cell r="G178">
            <v>33044.742581455292</v>
          </cell>
          <cell r="I178">
            <v>33044.742581455292</v>
          </cell>
        </row>
        <row r="179">
          <cell r="G179">
            <v>3</v>
          </cell>
          <cell r="I179">
            <v>3.0769230769230771</v>
          </cell>
        </row>
        <row r="180">
          <cell r="G180">
            <v>1</v>
          </cell>
          <cell r="I180">
            <v>0.65</v>
          </cell>
        </row>
        <row r="181">
          <cell r="G181">
            <v>79043.024254841061</v>
          </cell>
          <cell r="I181">
            <v>29013.283986517748</v>
          </cell>
        </row>
        <row r="182">
          <cell r="G182">
            <v>0.1</v>
          </cell>
          <cell r="I182">
            <v>0.65</v>
          </cell>
        </row>
        <row r="183">
          <cell r="G183">
            <v>7904.3024254841066</v>
          </cell>
          <cell r="I183">
            <v>4488229.6524164286</v>
          </cell>
        </row>
        <row r="186">
          <cell r="G186">
            <v>0</v>
          </cell>
          <cell r="I186">
            <v>0</v>
          </cell>
        </row>
        <row r="187">
          <cell r="G187">
            <v>0</v>
          </cell>
          <cell r="I187">
            <v>0</v>
          </cell>
        </row>
        <row r="192">
          <cell r="G192">
            <v>0</v>
          </cell>
          <cell r="I192">
            <v>0</v>
          </cell>
        </row>
        <row r="193">
          <cell r="G193">
            <v>0</v>
          </cell>
        </row>
        <row r="198">
          <cell r="I198">
            <v>0.01</v>
          </cell>
        </row>
        <row r="200">
          <cell r="I200">
            <v>0.01</v>
          </cell>
        </row>
        <row r="201">
          <cell r="I201">
            <v>0.03</v>
          </cell>
        </row>
        <row r="202">
          <cell r="I202">
            <v>1.034</v>
          </cell>
        </row>
        <row r="203">
          <cell r="I203">
            <v>7.4000000000000038E-2</v>
          </cell>
        </row>
        <row r="205">
          <cell r="I205">
            <v>0.05</v>
          </cell>
        </row>
        <row r="206">
          <cell r="I206">
            <v>0.3</v>
          </cell>
        </row>
        <row r="212">
          <cell r="G212">
            <v>0</v>
          </cell>
          <cell r="I212">
            <v>0</v>
          </cell>
        </row>
        <row r="213">
          <cell r="G213">
            <v>0</v>
          </cell>
          <cell r="I213">
            <v>0</v>
          </cell>
        </row>
        <row r="214">
          <cell r="G214">
            <v>0</v>
          </cell>
          <cell r="I214">
            <v>142462923.74281758</v>
          </cell>
        </row>
        <row r="217">
          <cell r="G217">
            <v>0</v>
          </cell>
          <cell r="I217">
            <v>0.02</v>
          </cell>
        </row>
        <row r="218">
          <cell r="G218">
            <v>0</v>
          </cell>
          <cell r="I218">
            <v>0</v>
          </cell>
        </row>
        <row r="222">
          <cell r="G222">
            <v>0</v>
          </cell>
          <cell r="I222">
            <v>264357.94065164233</v>
          </cell>
        </row>
        <row r="223">
          <cell r="G223">
            <v>0</v>
          </cell>
          <cell r="I223">
            <v>10</v>
          </cell>
        </row>
        <row r="224">
          <cell r="G224">
            <v>0</v>
          </cell>
          <cell r="I224">
            <v>11107.786789290072</v>
          </cell>
        </row>
        <row r="225">
          <cell r="G225">
            <v>0</v>
          </cell>
          <cell r="I225">
            <v>99134.227744365882</v>
          </cell>
        </row>
        <row r="227">
          <cell r="G227">
            <v>0</v>
          </cell>
          <cell r="I227">
            <v>9913.422774436589</v>
          </cell>
        </row>
        <row r="228">
          <cell r="G228">
            <v>0</v>
          </cell>
          <cell r="I228">
            <v>561760.62388473994</v>
          </cell>
        </row>
        <row r="229">
          <cell r="G229">
            <v>0</v>
          </cell>
          <cell r="I229">
            <v>2360.4046927241402</v>
          </cell>
        </row>
        <row r="230">
          <cell r="G230">
            <v>0</v>
          </cell>
          <cell r="I230">
            <v>0</v>
          </cell>
        </row>
        <row r="232">
          <cell r="G232">
            <v>264357.94065164233</v>
          </cell>
          <cell r="I232">
            <v>1321789.7032582117</v>
          </cell>
        </row>
        <row r="233">
          <cell r="G233">
            <v>1110.7786789290071</v>
          </cell>
          <cell r="I233">
            <v>5553.8933946450361</v>
          </cell>
        </row>
        <row r="240">
          <cell r="G240">
            <v>1</v>
          </cell>
          <cell r="I240">
            <v>1</v>
          </cell>
        </row>
        <row r="241">
          <cell r="I241">
            <v>1</v>
          </cell>
        </row>
        <row r="243">
          <cell r="I243">
            <v>1</v>
          </cell>
        </row>
        <row r="245">
          <cell r="G245">
            <v>1</v>
          </cell>
          <cell r="I245">
            <v>1</v>
          </cell>
        </row>
        <row r="247">
          <cell r="G247">
            <v>1</v>
          </cell>
        </row>
        <row r="252">
          <cell r="G252">
            <v>0.1</v>
          </cell>
          <cell r="I252">
            <v>0.1</v>
          </cell>
        </row>
        <row r="253">
          <cell r="G253">
            <v>0</v>
          </cell>
          <cell r="I253">
            <v>0</v>
          </cell>
        </row>
        <row r="254">
          <cell r="G254" t="str">
            <v>N</v>
          </cell>
          <cell r="I254" t="str">
            <v>N</v>
          </cell>
        </row>
        <row r="256">
          <cell r="G256">
            <v>0.1</v>
          </cell>
          <cell r="I256">
            <v>5</v>
          </cell>
        </row>
        <row r="257">
          <cell r="G257">
            <v>0.01</v>
          </cell>
          <cell r="I257">
            <v>0</v>
          </cell>
        </row>
        <row r="260">
          <cell r="G260">
            <v>2.5000000000000001E-2</v>
          </cell>
          <cell r="I260">
            <v>2.5000000000000001E-2</v>
          </cell>
        </row>
        <row r="262">
          <cell r="G262">
            <v>8.5000000000000006E-2</v>
          </cell>
        </row>
        <row r="265">
          <cell r="G265">
            <v>18</v>
          </cell>
        </row>
        <row r="266">
          <cell r="G266">
            <v>18</v>
          </cell>
        </row>
        <row r="272">
          <cell r="G272">
            <v>20</v>
          </cell>
        </row>
        <row r="275">
          <cell r="G275">
            <v>0.30857919693785074</v>
          </cell>
        </row>
        <row r="277">
          <cell r="G277">
            <v>0.39600000000000002</v>
          </cell>
        </row>
        <row r="280">
          <cell r="G280">
            <v>0.10805502072978093</v>
          </cell>
        </row>
      </sheetData>
      <sheetData sheetId="2">
        <row r="3">
          <cell r="E3">
            <v>2919168.6339896349</v>
          </cell>
        </row>
        <row r="4">
          <cell r="E4">
            <v>1538830.8412185507</v>
          </cell>
        </row>
        <row r="5">
          <cell r="E5">
            <v>0</v>
          </cell>
        </row>
        <row r="6">
          <cell r="E6">
            <v>0</v>
          </cell>
        </row>
        <row r="7">
          <cell r="E7">
            <v>0</v>
          </cell>
        </row>
        <row r="8">
          <cell r="E8">
            <v>0</v>
          </cell>
        </row>
        <row r="9">
          <cell r="E9">
            <v>698156.01</v>
          </cell>
        </row>
        <row r="10">
          <cell r="E10">
            <v>70289.423298000009</v>
          </cell>
        </row>
        <row r="11">
          <cell r="E11">
            <v>3829.2782391899987</v>
          </cell>
        </row>
        <row r="12">
          <cell r="E12">
            <v>22404.157699499992</v>
          </cell>
        </row>
        <row r="13">
          <cell r="E13">
            <v>14362.598591999995</v>
          </cell>
        </row>
        <row r="14">
          <cell r="E14">
            <v>50762.809398599988</v>
          </cell>
        </row>
        <row r="15">
          <cell r="E15">
            <v>6919.4810924999974</v>
          </cell>
        </row>
        <row r="16">
          <cell r="E16">
            <v>2689.2469759499991</v>
          </cell>
        </row>
        <row r="17">
          <cell r="E17">
            <v>49601.701021926223</v>
          </cell>
        </row>
        <row r="18">
          <cell r="E18">
            <v>23197.69127170799</v>
          </cell>
        </row>
        <row r="19">
          <cell r="E19">
            <v>10065.952418002196</v>
          </cell>
        </row>
        <row r="20">
          <cell r="E20">
            <v>4488.3120599999984</v>
          </cell>
        </row>
        <row r="21">
          <cell r="E21">
            <v>1265.1630468750002</v>
          </cell>
        </row>
        <row r="22">
          <cell r="E22">
            <v>17224.2911953125</v>
          </cell>
        </row>
        <row r="23">
          <cell r="E23">
            <v>18977.445703125002</v>
          </cell>
        </row>
        <row r="24">
          <cell r="E24">
            <v>4563.6238476562503</v>
          </cell>
        </row>
        <row r="25">
          <cell r="E25">
            <v>9036.8789062500018</v>
          </cell>
        </row>
        <row r="26">
          <cell r="E26">
            <v>1139088.0150000001</v>
          </cell>
        </row>
        <row r="27">
          <cell r="E27">
            <v>70098.013964843776</v>
          </cell>
        </row>
        <row r="32">
          <cell r="D32">
            <v>85.662193592021595</v>
          </cell>
        </row>
        <row r="33">
          <cell r="D33">
            <v>4.5424843759121099E-2</v>
          </cell>
        </row>
        <row r="34">
          <cell r="D34">
            <v>0.29526148443428712</v>
          </cell>
        </row>
        <row r="35">
          <cell r="D35">
            <v>8.4324324324324316</v>
          </cell>
        </row>
        <row r="36">
          <cell r="D36">
            <v>18.162162162162161</v>
          </cell>
        </row>
        <row r="37">
          <cell r="D37">
            <v>18.162162162162161</v>
          </cell>
        </row>
        <row r="38">
          <cell r="D38">
            <v>77.121621621621614</v>
          </cell>
        </row>
        <row r="42">
          <cell r="D42">
            <v>30000</v>
          </cell>
        </row>
        <row r="43">
          <cell r="D43">
            <v>100000</v>
          </cell>
        </row>
        <row r="44">
          <cell r="D44">
            <v>25000</v>
          </cell>
        </row>
        <row r="45">
          <cell r="D45">
            <v>45000</v>
          </cell>
        </row>
        <row r="47">
          <cell r="D47">
            <v>35378.720531435705</v>
          </cell>
        </row>
        <row r="48">
          <cell r="D48">
            <v>8403.5960954374041</v>
          </cell>
        </row>
        <row r="51">
          <cell r="D51">
            <v>393750.97844698129</v>
          </cell>
        </row>
        <row r="52">
          <cell r="D52">
            <v>69188.018855664981</v>
          </cell>
        </row>
        <row r="53">
          <cell r="D53">
            <v>235239.26410926116</v>
          </cell>
        </row>
        <row r="54">
          <cell r="D54">
            <v>207564.05656699493</v>
          </cell>
        </row>
      </sheetData>
      <sheetData sheetId="3"/>
      <sheetData sheetId="4"/>
      <sheetData sheetId="5"/>
      <sheetData sheetId="6"/>
      <sheetData sheetId="7"/>
      <sheetData sheetId="8"/>
      <sheetData sheetId="9">
        <row r="1">
          <cell r="A1" t="str">
            <v>Loan Amortization Schedule</v>
          </cell>
        </row>
        <row r="4">
          <cell r="B4" t="str">
            <v>Enter values</v>
          </cell>
          <cell r="F4" t="str">
            <v>Loan summary</v>
          </cell>
        </row>
        <row r="5">
          <cell r="C5" t="str">
            <v>Loan amount</v>
          </cell>
          <cell r="D5">
            <v>1072821228.1342649</v>
          </cell>
          <cell r="G5" t="str">
            <v>Scheduled payment</v>
          </cell>
          <cell r="H5">
            <v>88225489.414755255</v>
          </cell>
        </row>
        <row r="6">
          <cell r="C6" t="str">
            <v>Annual interest rate</v>
          </cell>
          <cell r="D6">
            <v>4.4999999999999998E-2</v>
          </cell>
          <cell r="G6" t="str">
            <v>Scheduled number of payments</v>
          </cell>
          <cell r="H6">
            <v>18</v>
          </cell>
        </row>
        <row r="7">
          <cell r="C7" t="str">
            <v>Loan period in years</v>
          </cell>
          <cell r="D7">
            <v>18</v>
          </cell>
          <cell r="G7" t="str">
            <v>Actual number of payments</v>
          </cell>
          <cell r="H7">
            <v>18</v>
          </cell>
        </row>
        <row r="8">
          <cell r="C8" t="str">
            <v>Number of payments per year</v>
          </cell>
          <cell r="D8">
            <v>1</v>
          </cell>
          <cell r="G8" t="str">
            <v>Total early payments</v>
          </cell>
          <cell r="H8">
            <v>0</v>
          </cell>
        </row>
        <row r="9">
          <cell r="C9" t="str">
            <v>Start date of loan</v>
          </cell>
          <cell r="D9">
            <v>42005</v>
          </cell>
          <cell r="G9" t="str">
            <v>Total interest</v>
          </cell>
          <cell r="H9">
            <v>515237581.33132976</v>
          </cell>
        </row>
        <row r="10">
          <cell r="C10" t="str">
            <v>Optional extra payments</v>
          </cell>
          <cell r="D10">
            <v>0</v>
          </cell>
        </row>
        <row r="11">
          <cell r="F11">
            <v>46479271.229349822</v>
          </cell>
        </row>
        <row r="12">
          <cell r="B12" t="str">
            <v>Lender name:</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42370</v>
          </cell>
          <cell r="C18">
            <v>1072821228.1342649</v>
          </cell>
          <cell r="D18">
            <v>88225489.414755255</v>
          </cell>
          <cell r="E18">
            <v>0</v>
          </cell>
          <cell r="F18">
            <v>88225489.414755255</v>
          </cell>
          <cell r="G18">
            <v>39948534.148713335</v>
          </cell>
          <cell r="H18">
            <v>48276955.26604192</v>
          </cell>
          <cell r="I18">
            <v>1032872693.9855516</v>
          </cell>
          <cell r="J18">
            <v>48276955.26604192</v>
          </cell>
        </row>
        <row r="19">
          <cell r="A19">
            <v>2</v>
          </cell>
          <cell r="B19">
            <v>42736</v>
          </cell>
          <cell r="C19">
            <v>1032872693.9855516</v>
          </cell>
          <cell r="D19">
            <v>88225489.414755255</v>
          </cell>
          <cell r="E19">
            <v>0</v>
          </cell>
          <cell r="F19">
            <v>88225489.414755255</v>
          </cell>
          <cell r="G19">
            <v>41746218.185405433</v>
          </cell>
          <cell r="H19">
            <v>46479271.229349822</v>
          </cell>
          <cell r="I19">
            <v>991126475.8001461</v>
          </cell>
          <cell r="J19">
            <v>94756226.495391741</v>
          </cell>
        </row>
        <row r="20">
          <cell r="A20">
            <v>3</v>
          </cell>
          <cell r="B20">
            <v>43101</v>
          </cell>
          <cell r="C20">
            <v>991126475.8001461</v>
          </cell>
          <cell r="D20">
            <v>88225489.414755255</v>
          </cell>
          <cell r="E20">
            <v>0</v>
          </cell>
          <cell r="F20">
            <v>88225489.414755255</v>
          </cell>
          <cell r="G20">
            <v>43624798.003748685</v>
          </cell>
          <cell r="H20">
            <v>44600691.41100657</v>
          </cell>
          <cell r="I20">
            <v>947501677.79639745</v>
          </cell>
          <cell r="J20">
            <v>139356917.9063983</v>
          </cell>
        </row>
        <row r="21">
          <cell r="A21">
            <v>4</v>
          </cell>
          <cell r="B21">
            <v>43466</v>
          </cell>
          <cell r="C21">
            <v>947501677.79639745</v>
          </cell>
          <cell r="D21">
            <v>88225489.414755255</v>
          </cell>
          <cell r="E21">
            <v>0</v>
          </cell>
          <cell r="F21">
            <v>88225489.414755255</v>
          </cell>
          <cell r="G21">
            <v>45587913.91391737</v>
          </cell>
          <cell r="H21">
            <v>42637575.500837885</v>
          </cell>
          <cell r="I21">
            <v>901913763.88248003</v>
          </cell>
          <cell r="J21">
            <v>181994493.40723619</v>
          </cell>
        </row>
        <row r="22">
          <cell r="A22">
            <v>5</v>
          </cell>
          <cell r="B22">
            <v>43831</v>
          </cell>
          <cell r="C22">
            <v>901913763.88248003</v>
          </cell>
          <cell r="D22">
            <v>88225489.414755255</v>
          </cell>
          <cell r="E22">
            <v>0</v>
          </cell>
          <cell r="F22">
            <v>88225489.414755255</v>
          </cell>
          <cell r="G22">
            <v>47639370.040043652</v>
          </cell>
          <cell r="H22">
            <v>40586119.374711603</v>
          </cell>
          <cell r="I22">
            <v>854274393.84243631</v>
          </cell>
          <cell r="J22">
            <v>222580612.78194779</v>
          </cell>
        </row>
        <row r="23">
          <cell r="A23">
            <v>6</v>
          </cell>
          <cell r="B23">
            <v>44197</v>
          </cell>
          <cell r="C23">
            <v>854274393.84243631</v>
          </cell>
          <cell r="D23">
            <v>88225489.414755255</v>
          </cell>
          <cell r="E23">
            <v>0</v>
          </cell>
          <cell r="F23">
            <v>88225489.414755255</v>
          </cell>
          <cell r="G23">
            <v>49783141.691845626</v>
          </cell>
          <cell r="H23">
            <v>38442347.722909629</v>
          </cell>
          <cell r="I23">
            <v>804491252.15059066</v>
          </cell>
          <cell r="J23">
            <v>261022960.50485742</v>
          </cell>
        </row>
        <row r="24">
          <cell r="A24">
            <v>7</v>
          </cell>
          <cell r="B24">
            <v>44562</v>
          </cell>
          <cell r="C24">
            <v>804491252.15059066</v>
          </cell>
          <cell r="D24">
            <v>88225489.414755255</v>
          </cell>
          <cell r="E24">
            <v>0</v>
          </cell>
          <cell r="F24">
            <v>88225489.414755255</v>
          </cell>
          <cell r="G24">
            <v>52023383.06797868</v>
          </cell>
          <cell r="H24">
            <v>36202106.346776575</v>
          </cell>
          <cell r="I24">
            <v>752467869.08261204</v>
          </cell>
          <cell r="J24">
            <v>297225066.85163403</v>
          </cell>
        </row>
        <row r="25">
          <cell r="A25">
            <v>8</v>
          </cell>
          <cell r="B25">
            <v>44927</v>
          </cell>
          <cell r="C25">
            <v>752467869.08261204</v>
          </cell>
          <cell r="D25">
            <v>88225489.414755255</v>
          </cell>
          <cell r="E25">
            <v>0</v>
          </cell>
          <cell r="F25">
            <v>88225489.414755255</v>
          </cell>
          <cell r="G25">
            <v>54364435.306037717</v>
          </cell>
          <cell r="H25">
            <v>33861054.108717538</v>
          </cell>
          <cell r="I25">
            <v>698103433.77657437</v>
          </cell>
          <cell r="J25">
            <v>331086120.96035159</v>
          </cell>
        </row>
        <row r="26">
          <cell r="A26">
            <v>9</v>
          </cell>
          <cell r="B26">
            <v>45292</v>
          </cell>
          <cell r="C26">
            <v>698103433.77657437</v>
          </cell>
          <cell r="D26">
            <v>88225489.414755255</v>
          </cell>
          <cell r="E26">
            <v>0</v>
          </cell>
          <cell r="F26">
            <v>88225489.414755255</v>
          </cell>
          <cell r="G26">
            <v>56810834.89480941</v>
          </cell>
          <cell r="H26">
            <v>31414654.519945845</v>
          </cell>
          <cell r="I26">
            <v>641292598.88176501</v>
          </cell>
          <cell r="J26">
            <v>362500775.48029745</v>
          </cell>
        </row>
        <row r="27">
          <cell r="A27">
            <v>10</v>
          </cell>
          <cell r="B27">
            <v>45658</v>
          </cell>
          <cell r="C27">
            <v>641292598.88176501</v>
          </cell>
          <cell r="D27">
            <v>88225489.414755255</v>
          </cell>
          <cell r="E27">
            <v>0</v>
          </cell>
          <cell r="F27">
            <v>88225489.414755255</v>
          </cell>
          <cell r="G27">
            <v>59367322.465075836</v>
          </cell>
          <cell r="H27">
            <v>28858166.949679423</v>
          </cell>
          <cell r="I27">
            <v>581925276.41668916</v>
          </cell>
          <cell r="J27">
            <v>391358942.42997688</v>
          </cell>
        </row>
        <row r="28">
          <cell r="A28">
            <v>11</v>
          </cell>
          <cell r="B28">
            <v>46023</v>
          </cell>
          <cell r="C28">
            <v>581925276.41668916</v>
          </cell>
          <cell r="D28">
            <v>88225489.414755255</v>
          </cell>
          <cell r="E28">
            <v>0</v>
          </cell>
          <cell r="F28">
            <v>88225489.414755255</v>
          </cell>
          <cell r="G28">
            <v>62038851.976004243</v>
          </cell>
          <cell r="H28">
            <v>26186637.438751012</v>
          </cell>
          <cell r="I28">
            <v>519886424.44068491</v>
          </cell>
          <cell r="J28">
            <v>417545579.86872792</v>
          </cell>
        </row>
        <row r="29">
          <cell r="A29">
            <v>12</v>
          </cell>
          <cell r="B29">
            <v>46388</v>
          </cell>
          <cell r="C29">
            <v>519886424.44068491</v>
          </cell>
          <cell r="D29">
            <v>88225489.414755255</v>
          </cell>
          <cell r="E29">
            <v>0</v>
          </cell>
          <cell r="F29">
            <v>88225489.414755255</v>
          </cell>
          <cell r="G29">
            <v>64830600.314924434</v>
          </cell>
          <cell r="H29">
            <v>23394889.099830821</v>
          </cell>
          <cell r="I29">
            <v>455055824.1257605</v>
          </cell>
          <cell r="J29">
            <v>440940468.96855873</v>
          </cell>
        </row>
        <row r="30">
          <cell r="A30">
            <v>13</v>
          </cell>
          <cell r="B30">
            <v>46753</v>
          </cell>
          <cell r="C30">
            <v>455055824.1257605</v>
          </cell>
          <cell r="D30">
            <v>88225489.414755255</v>
          </cell>
          <cell r="E30">
            <v>0</v>
          </cell>
          <cell r="F30">
            <v>88225489.414755255</v>
          </cell>
          <cell r="G30">
            <v>67747977.329096034</v>
          </cell>
          <cell r="H30">
            <v>20477512.085659221</v>
          </cell>
          <cell r="I30">
            <v>387307846.79666448</v>
          </cell>
          <cell r="J30">
            <v>461417981.05421793</v>
          </cell>
        </row>
        <row r="31">
          <cell r="A31">
            <v>14</v>
          </cell>
          <cell r="B31">
            <v>47119</v>
          </cell>
          <cell r="C31">
            <v>387307846.79666448</v>
          </cell>
          <cell r="D31">
            <v>88225489.414755255</v>
          </cell>
          <cell r="E31">
            <v>0</v>
          </cell>
          <cell r="F31">
            <v>88225489.414755255</v>
          </cell>
          <cell r="G31">
            <v>70796636.308905363</v>
          </cell>
          <cell r="H31">
            <v>17428853.105849899</v>
          </cell>
          <cell r="I31">
            <v>316511210.48775911</v>
          </cell>
          <cell r="J31">
            <v>478846834.16006786</v>
          </cell>
        </row>
        <row r="32">
          <cell r="A32">
            <v>15</v>
          </cell>
          <cell r="B32">
            <v>47484</v>
          </cell>
          <cell r="C32">
            <v>316511210.48775911</v>
          </cell>
          <cell r="D32">
            <v>88225489.414755255</v>
          </cell>
          <cell r="E32">
            <v>0</v>
          </cell>
          <cell r="F32">
            <v>88225489.414755255</v>
          </cell>
          <cell r="G32">
            <v>73982484.942806095</v>
          </cell>
          <cell r="H32">
            <v>14243004.47194916</v>
          </cell>
          <cell r="I32">
            <v>242528725.54495302</v>
          </cell>
          <cell r="J32">
            <v>493089838.63201702</v>
          </cell>
        </row>
        <row r="33">
          <cell r="A33">
            <v>16</v>
          </cell>
          <cell r="B33">
            <v>47849</v>
          </cell>
          <cell r="C33">
            <v>242528725.54495302</v>
          </cell>
          <cell r="D33">
            <v>88225489.414755255</v>
          </cell>
          <cell r="E33">
            <v>0</v>
          </cell>
          <cell r="F33">
            <v>88225489.414755255</v>
          </cell>
          <cell r="G33">
            <v>77311696.765232369</v>
          </cell>
          <cell r="H33">
            <v>10913792.649522886</v>
          </cell>
          <cell r="I33">
            <v>165217028.77972066</v>
          </cell>
          <cell r="J33">
            <v>504003631.28153992</v>
          </cell>
        </row>
        <row r="34">
          <cell r="A34">
            <v>17</v>
          </cell>
          <cell r="B34">
            <v>48214</v>
          </cell>
          <cell r="C34">
            <v>165217028.77972066</v>
          </cell>
          <cell r="D34">
            <v>88225489.414755255</v>
          </cell>
          <cell r="E34">
            <v>0</v>
          </cell>
          <cell r="F34">
            <v>88225489.414755255</v>
          </cell>
          <cell r="G34">
            <v>80790723.119667828</v>
          </cell>
          <cell r="H34">
            <v>7434766.2950874297</v>
          </cell>
          <cell r="I34">
            <v>84426305.660052836</v>
          </cell>
          <cell r="J34">
            <v>511438397.57662737</v>
          </cell>
        </row>
        <row r="35">
          <cell r="A35">
            <v>18</v>
          </cell>
          <cell r="B35">
            <v>48580</v>
          </cell>
          <cell r="C35">
            <v>84426305.660052836</v>
          </cell>
          <cell r="D35">
            <v>88225489.414755255</v>
          </cell>
          <cell r="E35">
            <v>0</v>
          </cell>
          <cell r="F35">
            <v>84426305.660052836</v>
          </cell>
          <cell r="G35">
            <v>84426305.660052836</v>
          </cell>
          <cell r="H35">
            <v>3799183.7547023776</v>
          </cell>
          <cell r="I35">
            <v>0</v>
          </cell>
          <cell r="J35">
            <v>515237581.33132976</v>
          </cell>
        </row>
        <row r="36">
          <cell r="A36">
            <v>19</v>
          </cell>
          <cell r="B36">
            <v>48945</v>
          </cell>
          <cell r="C36">
            <v>0</v>
          </cell>
          <cell r="D36">
            <v>88225489.414755255</v>
          </cell>
          <cell r="E36">
            <v>0</v>
          </cell>
          <cell r="F36">
            <v>0</v>
          </cell>
          <cell r="G36">
            <v>0</v>
          </cell>
          <cell r="H36">
            <v>0</v>
          </cell>
          <cell r="I36">
            <v>0</v>
          </cell>
          <cell r="J36">
            <v>515237581.33132976</v>
          </cell>
        </row>
        <row r="37">
          <cell r="A37">
            <v>20</v>
          </cell>
          <cell r="B37">
            <v>49310</v>
          </cell>
          <cell r="C37">
            <v>0</v>
          </cell>
          <cell r="D37">
            <v>88225489.414755255</v>
          </cell>
          <cell r="E37">
            <v>0</v>
          </cell>
          <cell r="F37">
            <v>0</v>
          </cell>
          <cell r="G37">
            <v>0</v>
          </cell>
          <cell r="H37">
            <v>0</v>
          </cell>
          <cell r="I37">
            <v>0</v>
          </cell>
          <cell r="J37">
            <v>515237581.33132976</v>
          </cell>
        </row>
        <row r="38">
          <cell r="A38">
            <v>21</v>
          </cell>
          <cell r="B38">
            <v>49675</v>
          </cell>
          <cell r="C38">
            <v>0</v>
          </cell>
          <cell r="D38">
            <v>88225489.414755255</v>
          </cell>
          <cell r="E38">
            <v>0</v>
          </cell>
          <cell r="F38">
            <v>0</v>
          </cell>
          <cell r="G38">
            <v>0</v>
          </cell>
          <cell r="H38">
            <v>0</v>
          </cell>
          <cell r="I38">
            <v>0</v>
          </cell>
          <cell r="J38">
            <v>515237581.33132976</v>
          </cell>
        </row>
        <row r="39">
          <cell r="A39">
            <v>22</v>
          </cell>
          <cell r="B39">
            <v>50041</v>
          </cell>
          <cell r="C39">
            <v>0</v>
          </cell>
          <cell r="D39">
            <v>88225489.414755255</v>
          </cell>
          <cell r="E39">
            <v>0</v>
          </cell>
          <cell r="F39">
            <v>0</v>
          </cell>
          <cell r="G39">
            <v>0</v>
          </cell>
          <cell r="H39">
            <v>0</v>
          </cell>
          <cell r="I39">
            <v>0</v>
          </cell>
          <cell r="J39">
            <v>515237581.33132976</v>
          </cell>
        </row>
        <row r="40">
          <cell r="A40">
            <v>23</v>
          </cell>
          <cell r="B40">
            <v>50406</v>
          </cell>
          <cell r="C40">
            <v>0</v>
          </cell>
          <cell r="D40">
            <v>88225489.414755255</v>
          </cell>
          <cell r="E40">
            <v>0</v>
          </cell>
          <cell r="F40">
            <v>0</v>
          </cell>
          <cell r="G40">
            <v>0</v>
          </cell>
          <cell r="H40">
            <v>0</v>
          </cell>
          <cell r="I40">
            <v>0</v>
          </cell>
          <cell r="J40">
            <v>515237581.33132976</v>
          </cell>
        </row>
        <row r="41">
          <cell r="A41">
            <v>24</v>
          </cell>
          <cell r="B41">
            <v>50771</v>
          </cell>
          <cell r="C41">
            <v>0</v>
          </cell>
          <cell r="D41">
            <v>88225489.414755255</v>
          </cell>
          <cell r="E41">
            <v>0</v>
          </cell>
          <cell r="F41">
            <v>0</v>
          </cell>
          <cell r="G41">
            <v>0</v>
          </cell>
          <cell r="H41">
            <v>0</v>
          </cell>
          <cell r="I41">
            <v>0</v>
          </cell>
          <cell r="J41">
            <v>515237581.33132976</v>
          </cell>
        </row>
        <row r="42">
          <cell r="A42">
            <v>25</v>
          </cell>
          <cell r="B42">
            <v>51136</v>
          </cell>
          <cell r="C42">
            <v>0</v>
          </cell>
          <cell r="D42">
            <v>88225489.414755255</v>
          </cell>
          <cell r="E42">
            <v>0</v>
          </cell>
          <cell r="F42">
            <v>0</v>
          </cell>
          <cell r="G42">
            <v>0</v>
          </cell>
          <cell r="H42">
            <v>0</v>
          </cell>
          <cell r="I42">
            <v>0</v>
          </cell>
          <cell r="J42">
            <v>515237581.33132976</v>
          </cell>
        </row>
        <row r="43">
          <cell r="A43">
            <v>26</v>
          </cell>
          <cell r="B43">
            <v>51502</v>
          </cell>
          <cell r="C43">
            <v>0</v>
          </cell>
          <cell r="D43">
            <v>88225489.414755255</v>
          </cell>
          <cell r="E43">
            <v>0</v>
          </cell>
          <cell r="F43">
            <v>0</v>
          </cell>
          <cell r="G43">
            <v>0</v>
          </cell>
          <cell r="H43">
            <v>0</v>
          </cell>
          <cell r="I43">
            <v>0</v>
          </cell>
          <cell r="J43">
            <v>515237581.33132976</v>
          </cell>
        </row>
        <row r="44">
          <cell r="A44">
            <v>27</v>
          </cell>
          <cell r="B44">
            <v>51867</v>
          </cell>
          <cell r="C44">
            <v>0</v>
          </cell>
          <cell r="D44">
            <v>88225489.414755255</v>
          </cell>
          <cell r="E44">
            <v>0</v>
          </cell>
          <cell r="F44">
            <v>0</v>
          </cell>
          <cell r="G44">
            <v>0</v>
          </cell>
          <cell r="H44">
            <v>0</v>
          </cell>
          <cell r="I44">
            <v>0</v>
          </cell>
          <cell r="J44">
            <v>515237581.33132976</v>
          </cell>
        </row>
        <row r="45">
          <cell r="A45">
            <v>28</v>
          </cell>
          <cell r="B45">
            <v>52232</v>
          </cell>
          <cell r="C45">
            <v>0</v>
          </cell>
          <cell r="D45">
            <v>88225489.414755255</v>
          </cell>
          <cell r="E45">
            <v>0</v>
          </cell>
          <cell r="F45">
            <v>0</v>
          </cell>
          <cell r="G45">
            <v>0</v>
          </cell>
          <cell r="H45">
            <v>0</v>
          </cell>
          <cell r="I45">
            <v>0</v>
          </cell>
          <cell r="J45">
            <v>515237581.33132976</v>
          </cell>
        </row>
        <row r="46">
          <cell r="A46">
            <v>29</v>
          </cell>
          <cell r="B46">
            <v>52597</v>
          </cell>
          <cell r="C46">
            <v>0</v>
          </cell>
          <cell r="D46">
            <v>88225489.414755255</v>
          </cell>
          <cell r="E46">
            <v>0</v>
          </cell>
          <cell r="F46">
            <v>0</v>
          </cell>
          <cell r="G46">
            <v>0</v>
          </cell>
          <cell r="H46">
            <v>0</v>
          </cell>
          <cell r="I46">
            <v>0</v>
          </cell>
          <cell r="J46">
            <v>515237581.33132976</v>
          </cell>
        </row>
        <row r="47">
          <cell r="A47">
            <v>30</v>
          </cell>
          <cell r="B47">
            <v>52963</v>
          </cell>
          <cell r="C47">
            <v>0</v>
          </cell>
          <cell r="D47">
            <v>88225489.414755255</v>
          </cell>
          <cell r="E47">
            <v>0</v>
          </cell>
          <cell r="F47">
            <v>0</v>
          </cell>
          <cell r="G47">
            <v>0</v>
          </cell>
          <cell r="H47">
            <v>0</v>
          </cell>
          <cell r="I47">
            <v>0</v>
          </cell>
          <cell r="J47">
            <v>515237581.33132976</v>
          </cell>
        </row>
        <row r="48">
          <cell r="A48">
            <v>31</v>
          </cell>
          <cell r="B48">
            <v>53328</v>
          </cell>
          <cell r="C48">
            <v>0</v>
          </cell>
          <cell r="D48">
            <v>88225489.414755255</v>
          </cell>
          <cell r="E48">
            <v>0</v>
          </cell>
          <cell r="F48">
            <v>0</v>
          </cell>
          <cell r="G48">
            <v>0</v>
          </cell>
          <cell r="H48">
            <v>0</v>
          </cell>
          <cell r="I48">
            <v>0</v>
          </cell>
          <cell r="J48">
            <v>515237581.33132976</v>
          </cell>
        </row>
        <row r="49">
          <cell r="A49">
            <v>32</v>
          </cell>
          <cell r="B49">
            <v>53693</v>
          </cell>
          <cell r="C49">
            <v>0</v>
          </cell>
          <cell r="D49">
            <v>88225489.414755255</v>
          </cell>
          <cell r="E49">
            <v>0</v>
          </cell>
          <cell r="F49">
            <v>0</v>
          </cell>
          <cell r="G49">
            <v>0</v>
          </cell>
          <cell r="H49">
            <v>0</v>
          </cell>
          <cell r="I49">
            <v>0</v>
          </cell>
          <cell r="J49">
            <v>515237581.33132976</v>
          </cell>
        </row>
        <row r="50">
          <cell r="A50">
            <v>33</v>
          </cell>
          <cell r="B50">
            <v>54058</v>
          </cell>
          <cell r="C50">
            <v>0</v>
          </cell>
          <cell r="D50">
            <v>88225489.414755255</v>
          </cell>
          <cell r="E50">
            <v>0</v>
          </cell>
          <cell r="F50">
            <v>0</v>
          </cell>
          <cell r="G50">
            <v>0</v>
          </cell>
          <cell r="H50">
            <v>0</v>
          </cell>
          <cell r="I50">
            <v>0</v>
          </cell>
          <cell r="J50">
            <v>515237581.33132976</v>
          </cell>
        </row>
        <row r="51">
          <cell r="A51">
            <v>34</v>
          </cell>
          <cell r="B51">
            <v>54424</v>
          </cell>
          <cell r="C51">
            <v>0</v>
          </cell>
          <cell r="D51">
            <v>88225489.414755255</v>
          </cell>
          <cell r="E51">
            <v>0</v>
          </cell>
          <cell r="F51">
            <v>0</v>
          </cell>
          <cell r="G51">
            <v>0</v>
          </cell>
          <cell r="H51">
            <v>0</v>
          </cell>
          <cell r="I51">
            <v>0</v>
          </cell>
          <cell r="J51">
            <v>515237581.33132976</v>
          </cell>
        </row>
        <row r="52">
          <cell r="A52">
            <v>35</v>
          </cell>
          <cell r="B52">
            <v>54789</v>
          </cell>
          <cell r="C52">
            <v>0</v>
          </cell>
          <cell r="D52">
            <v>88225489.414755255</v>
          </cell>
          <cell r="E52">
            <v>0</v>
          </cell>
          <cell r="F52">
            <v>0</v>
          </cell>
          <cell r="G52">
            <v>0</v>
          </cell>
          <cell r="H52">
            <v>0</v>
          </cell>
          <cell r="I52">
            <v>0</v>
          </cell>
          <cell r="J52">
            <v>515237581.33132976</v>
          </cell>
        </row>
        <row r="53">
          <cell r="A53">
            <v>36</v>
          </cell>
          <cell r="B53">
            <v>55154</v>
          </cell>
          <cell r="C53">
            <v>0</v>
          </cell>
          <cell r="D53">
            <v>88225489.414755255</v>
          </cell>
          <cell r="E53">
            <v>0</v>
          </cell>
          <cell r="F53">
            <v>0</v>
          </cell>
          <cell r="G53">
            <v>0</v>
          </cell>
          <cell r="H53">
            <v>0</v>
          </cell>
          <cell r="I53">
            <v>0</v>
          </cell>
          <cell r="J53">
            <v>515237581.33132976</v>
          </cell>
        </row>
        <row r="54">
          <cell r="A54">
            <v>37</v>
          </cell>
          <cell r="B54">
            <v>55519</v>
          </cell>
          <cell r="C54">
            <v>0</v>
          </cell>
          <cell r="D54">
            <v>88225489.414755255</v>
          </cell>
          <cell r="E54">
            <v>0</v>
          </cell>
          <cell r="F54">
            <v>0</v>
          </cell>
          <cell r="G54">
            <v>0</v>
          </cell>
          <cell r="H54">
            <v>0</v>
          </cell>
          <cell r="I54">
            <v>0</v>
          </cell>
          <cell r="J54">
            <v>515237581.33132976</v>
          </cell>
        </row>
        <row r="55">
          <cell r="A55">
            <v>38</v>
          </cell>
          <cell r="B55">
            <v>55885</v>
          </cell>
          <cell r="C55">
            <v>0</v>
          </cell>
          <cell r="D55">
            <v>88225489.414755255</v>
          </cell>
          <cell r="E55">
            <v>0</v>
          </cell>
          <cell r="F55">
            <v>0</v>
          </cell>
          <cell r="G55">
            <v>0</v>
          </cell>
          <cell r="H55">
            <v>0</v>
          </cell>
          <cell r="I55">
            <v>0</v>
          </cell>
          <cell r="J55">
            <v>515237581.33132976</v>
          </cell>
        </row>
        <row r="56">
          <cell r="A56">
            <v>39</v>
          </cell>
          <cell r="B56">
            <v>56250</v>
          </cell>
          <cell r="C56">
            <v>0</v>
          </cell>
          <cell r="D56">
            <v>88225489.414755255</v>
          </cell>
          <cell r="E56">
            <v>0</v>
          </cell>
          <cell r="F56">
            <v>0</v>
          </cell>
          <cell r="G56">
            <v>0</v>
          </cell>
          <cell r="H56">
            <v>0</v>
          </cell>
          <cell r="I56">
            <v>0</v>
          </cell>
          <cell r="J56">
            <v>515237581.33132976</v>
          </cell>
        </row>
        <row r="57">
          <cell r="A57">
            <v>40</v>
          </cell>
          <cell r="B57">
            <v>56615</v>
          </cell>
          <cell r="C57">
            <v>0</v>
          </cell>
          <cell r="D57">
            <v>88225489.414755255</v>
          </cell>
          <cell r="E57">
            <v>0</v>
          </cell>
          <cell r="F57">
            <v>0</v>
          </cell>
          <cell r="G57">
            <v>0</v>
          </cell>
          <cell r="H57">
            <v>0</v>
          </cell>
          <cell r="I57">
            <v>0</v>
          </cell>
          <cell r="J57">
            <v>515237581.33132976</v>
          </cell>
        </row>
        <row r="58">
          <cell r="A58">
            <v>41</v>
          </cell>
          <cell r="B58">
            <v>56980</v>
          </cell>
          <cell r="C58">
            <v>0</v>
          </cell>
          <cell r="D58">
            <v>88225489.414755255</v>
          </cell>
          <cell r="E58">
            <v>0</v>
          </cell>
          <cell r="F58">
            <v>0</v>
          </cell>
          <cell r="G58">
            <v>0</v>
          </cell>
          <cell r="H58">
            <v>0</v>
          </cell>
          <cell r="I58">
            <v>0</v>
          </cell>
          <cell r="J58">
            <v>515237581.33132976</v>
          </cell>
        </row>
        <row r="59">
          <cell r="A59">
            <v>42</v>
          </cell>
          <cell r="B59">
            <v>57346</v>
          </cell>
          <cell r="C59">
            <v>0</v>
          </cell>
          <cell r="D59">
            <v>88225489.414755255</v>
          </cell>
          <cell r="E59">
            <v>0</v>
          </cell>
          <cell r="F59">
            <v>0</v>
          </cell>
          <cell r="G59">
            <v>0</v>
          </cell>
          <cell r="H59">
            <v>0</v>
          </cell>
          <cell r="I59">
            <v>0</v>
          </cell>
          <cell r="J59">
            <v>515237581.33132976</v>
          </cell>
        </row>
        <row r="60">
          <cell r="A60">
            <v>43</v>
          </cell>
          <cell r="B60">
            <v>57711</v>
          </cell>
          <cell r="C60">
            <v>0</v>
          </cell>
          <cell r="D60">
            <v>88225489.414755255</v>
          </cell>
          <cell r="E60">
            <v>0</v>
          </cell>
          <cell r="F60">
            <v>0</v>
          </cell>
          <cell r="G60">
            <v>0</v>
          </cell>
          <cell r="H60">
            <v>0</v>
          </cell>
          <cell r="I60">
            <v>0</v>
          </cell>
          <cell r="J60">
            <v>515237581.33132976</v>
          </cell>
        </row>
        <row r="61">
          <cell r="A61">
            <v>44</v>
          </cell>
          <cell r="B61">
            <v>58076</v>
          </cell>
          <cell r="C61">
            <v>0</v>
          </cell>
          <cell r="D61">
            <v>88225489.414755255</v>
          </cell>
          <cell r="E61">
            <v>0</v>
          </cell>
          <cell r="F61">
            <v>0</v>
          </cell>
          <cell r="G61">
            <v>0</v>
          </cell>
          <cell r="H61">
            <v>0</v>
          </cell>
          <cell r="I61">
            <v>0</v>
          </cell>
          <cell r="J61">
            <v>515237581.33132976</v>
          </cell>
        </row>
        <row r="62">
          <cell r="A62">
            <v>45</v>
          </cell>
          <cell r="B62">
            <v>58441</v>
          </cell>
          <cell r="C62">
            <v>0</v>
          </cell>
          <cell r="D62">
            <v>88225489.414755255</v>
          </cell>
          <cell r="E62">
            <v>0</v>
          </cell>
          <cell r="F62">
            <v>0</v>
          </cell>
          <cell r="G62">
            <v>0</v>
          </cell>
          <cell r="H62">
            <v>0</v>
          </cell>
          <cell r="I62">
            <v>0</v>
          </cell>
          <cell r="J62">
            <v>515237581.33132976</v>
          </cell>
        </row>
        <row r="63">
          <cell r="A63">
            <v>46</v>
          </cell>
          <cell r="B63">
            <v>58807</v>
          </cell>
          <cell r="C63">
            <v>0</v>
          </cell>
          <cell r="D63">
            <v>88225489.414755255</v>
          </cell>
          <cell r="E63">
            <v>0</v>
          </cell>
          <cell r="F63">
            <v>0</v>
          </cell>
          <cell r="G63">
            <v>0</v>
          </cell>
          <cell r="H63">
            <v>0</v>
          </cell>
          <cell r="I63">
            <v>0</v>
          </cell>
          <cell r="J63">
            <v>515237581.33132976</v>
          </cell>
        </row>
        <row r="64">
          <cell r="A64">
            <v>47</v>
          </cell>
          <cell r="B64">
            <v>59172</v>
          </cell>
          <cell r="C64">
            <v>0</v>
          </cell>
          <cell r="D64">
            <v>88225489.414755255</v>
          </cell>
          <cell r="E64">
            <v>0</v>
          </cell>
          <cell r="F64">
            <v>0</v>
          </cell>
          <cell r="G64">
            <v>0</v>
          </cell>
          <cell r="H64">
            <v>0</v>
          </cell>
          <cell r="I64">
            <v>0</v>
          </cell>
          <cell r="J64">
            <v>515237581.33132976</v>
          </cell>
        </row>
        <row r="65">
          <cell r="A65">
            <v>48</v>
          </cell>
          <cell r="B65">
            <v>59537</v>
          </cell>
          <cell r="C65">
            <v>0</v>
          </cell>
          <cell r="D65">
            <v>88225489.414755255</v>
          </cell>
          <cell r="E65">
            <v>0</v>
          </cell>
          <cell r="F65">
            <v>0</v>
          </cell>
          <cell r="G65">
            <v>0</v>
          </cell>
          <cell r="H65">
            <v>0</v>
          </cell>
          <cell r="I65">
            <v>0</v>
          </cell>
          <cell r="J65">
            <v>515237581.33132976</v>
          </cell>
        </row>
        <row r="66">
          <cell r="A66">
            <v>49</v>
          </cell>
          <cell r="B66">
            <v>59902</v>
          </cell>
          <cell r="C66">
            <v>0</v>
          </cell>
          <cell r="D66">
            <v>88225489.414755255</v>
          </cell>
          <cell r="E66">
            <v>0</v>
          </cell>
          <cell r="F66">
            <v>0</v>
          </cell>
          <cell r="G66">
            <v>0</v>
          </cell>
          <cell r="H66">
            <v>0</v>
          </cell>
          <cell r="I66">
            <v>0</v>
          </cell>
          <cell r="J66">
            <v>515237581.33132976</v>
          </cell>
        </row>
        <row r="67">
          <cell r="A67">
            <v>50</v>
          </cell>
          <cell r="B67">
            <v>60268</v>
          </cell>
          <cell r="C67">
            <v>0</v>
          </cell>
          <cell r="D67">
            <v>88225489.414755255</v>
          </cell>
          <cell r="E67">
            <v>0</v>
          </cell>
          <cell r="F67">
            <v>0</v>
          </cell>
          <cell r="G67">
            <v>0</v>
          </cell>
          <cell r="H67">
            <v>0</v>
          </cell>
          <cell r="I67">
            <v>0</v>
          </cell>
          <cell r="J67">
            <v>515237581.33132976</v>
          </cell>
        </row>
        <row r="68">
          <cell r="A68">
            <v>51</v>
          </cell>
          <cell r="B68">
            <v>60633</v>
          </cell>
          <cell r="C68">
            <v>0</v>
          </cell>
          <cell r="D68">
            <v>88225489.414755255</v>
          </cell>
          <cell r="E68">
            <v>0</v>
          </cell>
          <cell r="F68">
            <v>0</v>
          </cell>
          <cell r="G68">
            <v>0</v>
          </cell>
          <cell r="H68">
            <v>0</v>
          </cell>
          <cell r="I68">
            <v>0</v>
          </cell>
          <cell r="J68">
            <v>515237581.33132976</v>
          </cell>
        </row>
        <row r="69">
          <cell r="A69">
            <v>52</v>
          </cell>
          <cell r="B69">
            <v>60998</v>
          </cell>
          <cell r="C69">
            <v>0</v>
          </cell>
          <cell r="D69">
            <v>88225489.414755255</v>
          </cell>
          <cell r="E69">
            <v>0</v>
          </cell>
          <cell r="F69">
            <v>0</v>
          </cell>
          <cell r="G69">
            <v>0</v>
          </cell>
          <cell r="H69">
            <v>0</v>
          </cell>
          <cell r="I69">
            <v>0</v>
          </cell>
          <cell r="J69">
            <v>515237581.33132976</v>
          </cell>
        </row>
        <row r="70">
          <cell r="A70">
            <v>53</v>
          </cell>
          <cell r="B70">
            <v>61363</v>
          </cell>
          <cell r="C70">
            <v>0</v>
          </cell>
          <cell r="D70">
            <v>88225489.414755255</v>
          </cell>
          <cell r="E70">
            <v>0</v>
          </cell>
          <cell r="F70">
            <v>0</v>
          </cell>
          <cell r="G70">
            <v>0</v>
          </cell>
          <cell r="H70">
            <v>0</v>
          </cell>
          <cell r="I70">
            <v>0</v>
          </cell>
          <cell r="J70">
            <v>515237581.33132976</v>
          </cell>
        </row>
        <row r="71">
          <cell r="A71">
            <v>54</v>
          </cell>
          <cell r="B71">
            <v>61729</v>
          </cell>
          <cell r="C71">
            <v>0</v>
          </cell>
          <cell r="D71">
            <v>88225489.414755255</v>
          </cell>
          <cell r="E71">
            <v>0</v>
          </cell>
          <cell r="F71">
            <v>0</v>
          </cell>
          <cell r="G71">
            <v>0</v>
          </cell>
          <cell r="H71">
            <v>0</v>
          </cell>
          <cell r="I71">
            <v>0</v>
          </cell>
          <cell r="J71">
            <v>515237581.33132976</v>
          </cell>
        </row>
        <row r="72">
          <cell r="A72">
            <v>55</v>
          </cell>
          <cell r="B72">
            <v>62094</v>
          </cell>
          <cell r="C72">
            <v>0</v>
          </cell>
          <cell r="D72">
            <v>88225489.414755255</v>
          </cell>
          <cell r="E72">
            <v>0</v>
          </cell>
          <cell r="F72">
            <v>0</v>
          </cell>
          <cell r="G72">
            <v>0</v>
          </cell>
          <cell r="H72">
            <v>0</v>
          </cell>
          <cell r="I72">
            <v>0</v>
          </cell>
          <cell r="J72">
            <v>515237581.33132976</v>
          </cell>
        </row>
        <row r="73">
          <cell r="A73">
            <v>56</v>
          </cell>
          <cell r="B73">
            <v>62459</v>
          </cell>
          <cell r="C73">
            <v>0</v>
          </cell>
          <cell r="D73">
            <v>88225489.414755255</v>
          </cell>
          <cell r="E73">
            <v>0</v>
          </cell>
          <cell r="F73">
            <v>0</v>
          </cell>
          <cell r="G73">
            <v>0</v>
          </cell>
          <cell r="H73">
            <v>0</v>
          </cell>
          <cell r="I73">
            <v>0</v>
          </cell>
          <cell r="J73">
            <v>515237581.33132976</v>
          </cell>
        </row>
        <row r="74">
          <cell r="A74">
            <v>57</v>
          </cell>
          <cell r="B74">
            <v>62824</v>
          </cell>
          <cell r="C74">
            <v>0</v>
          </cell>
          <cell r="D74">
            <v>88225489.414755255</v>
          </cell>
          <cell r="E74">
            <v>0</v>
          </cell>
          <cell r="F74">
            <v>0</v>
          </cell>
          <cell r="G74">
            <v>0</v>
          </cell>
          <cell r="H74">
            <v>0</v>
          </cell>
          <cell r="I74">
            <v>0</v>
          </cell>
          <cell r="J74">
            <v>515237581.33132976</v>
          </cell>
        </row>
        <row r="75">
          <cell r="A75">
            <v>58</v>
          </cell>
          <cell r="B75">
            <v>63190</v>
          </cell>
          <cell r="C75">
            <v>0</v>
          </cell>
          <cell r="D75">
            <v>88225489.414755255</v>
          </cell>
          <cell r="E75">
            <v>0</v>
          </cell>
          <cell r="F75">
            <v>0</v>
          </cell>
          <cell r="G75">
            <v>0</v>
          </cell>
          <cell r="H75">
            <v>0</v>
          </cell>
          <cell r="I75">
            <v>0</v>
          </cell>
          <cell r="J75">
            <v>515237581.33132976</v>
          </cell>
        </row>
        <row r="76">
          <cell r="A76">
            <v>59</v>
          </cell>
          <cell r="B76">
            <v>63555</v>
          </cell>
          <cell r="C76">
            <v>0</v>
          </cell>
          <cell r="D76">
            <v>88225489.414755255</v>
          </cell>
          <cell r="E76">
            <v>0</v>
          </cell>
          <cell r="F76">
            <v>0</v>
          </cell>
          <cell r="G76">
            <v>0</v>
          </cell>
          <cell r="H76">
            <v>0</v>
          </cell>
          <cell r="I76">
            <v>0</v>
          </cell>
          <cell r="J76">
            <v>515237581.33132976</v>
          </cell>
        </row>
        <row r="77">
          <cell r="A77">
            <v>60</v>
          </cell>
          <cell r="B77">
            <v>63920</v>
          </cell>
          <cell r="C77">
            <v>0</v>
          </cell>
          <cell r="D77">
            <v>88225489.414755255</v>
          </cell>
          <cell r="E77">
            <v>0</v>
          </cell>
          <cell r="F77">
            <v>0</v>
          </cell>
          <cell r="G77">
            <v>0</v>
          </cell>
          <cell r="H77">
            <v>0</v>
          </cell>
          <cell r="I77">
            <v>0</v>
          </cell>
          <cell r="J77">
            <v>515237581.33132976</v>
          </cell>
        </row>
        <row r="78">
          <cell r="A78">
            <v>61</v>
          </cell>
          <cell r="B78">
            <v>64285</v>
          </cell>
          <cell r="C78">
            <v>0</v>
          </cell>
          <cell r="D78">
            <v>88225489.414755255</v>
          </cell>
          <cell r="E78">
            <v>0</v>
          </cell>
          <cell r="F78">
            <v>0</v>
          </cell>
          <cell r="G78">
            <v>0</v>
          </cell>
          <cell r="H78">
            <v>0</v>
          </cell>
          <cell r="I78">
            <v>0</v>
          </cell>
          <cell r="J78">
            <v>515237581.33132976</v>
          </cell>
        </row>
        <row r="79">
          <cell r="A79">
            <v>62</v>
          </cell>
          <cell r="B79">
            <v>64651</v>
          </cell>
          <cell r="C79">
            <v>0</v>
          </cell>
          <cell r="D79">
            <v>88225489.414755255</v>
          </cell>
          <cell r="E79">
            <v>0</v>
          </cell>
          <cell r="F79">
            <v>0</v>
          </cell>
          <cell r="G79">
            <v>0</v>
          </cell>
          <cell r="H79">
            <v>0</v>
          </cell>
          <cell r="I79">
            <v>0</v>
          </cell>
          <cell r="J79">
            <v>515237581.33132976</v>
          </cell>
        </row>
        <row r="80">
          <cell r="A80">
            <v>63</v>
          </cell>
          <cell r="B80">
            <v>65016</v>
          </cell>
          <cell r="C80">
            <v>0</v>
          </cell>
          <cell r="D80">
            <v>88225489.414755255</v>
          </cell>
          <cell r="E80">
            <v>0</v>
          </cell>
          <cell r="F80">
            <v>0</v>
          </cell>
          <cell r="G80">
            <v>0</v>
          </cell>
          <cell r="H80">
            <v>0</v>
          </cell>
          <cell r="I80">
            <v>0</v>
          </cell>
          <cell r="J80">
            <v>515237581.33132976</v>
          </cell>
        </row>
        <row r="81">
          <cell r="A81">
            <v>64</v>
          </cell>
          <cell r="B81">
            <v>65381</v>
          </cell>
          <cell r="C81">
            <v>0</v>
          </cell>
          <cell r="D81">
            <v>88225489.414755255</v>
          </cell>
          <cell r="E81">
            <v>0</v>
          </cell>
          <cell r="F81">
            <v>0</v>
          </cell>
          <cell r="G81">
            <v>0</v>
          </cell>
          <cell r="H81">
            <v>0</v>
          </cell>
          <cell r="I81">
            <v>0</v>
          </cell>
          <cell r="J81">
            <v>515237581.33132976</v>
          </cell>
        </row>
        <row r="82">
          <cell r="A82">
            <v>65</v>
          </cell>
          <cell r="B82">
            <v>65746</v>
          </cell>
          <cell r="C82">
            <v>0</v>
          </cell>
          <cell r="D82">
            <v>88225489.414755255</v>
          </cell>
          <cell r="E82">
            <v>0</v>
          </cell>
          <cell r="F82">
            <v>0</v>
          </cell>
          <cell r="G82">
            <v>0</v>
          </cell>
          <cell r="H82">
            <v>0</v>
          </cell>
          <cell r="I82">
            <v>0</v>
          </cell>
          <cell r="J82">
            <v>515237581.33132976</v>
          </cell>
        </row>
        <row r="83">
          <cell r="A83">
            <v>66</v>
          </cell>
          <cell r="B83">
            <v>66112</v>
          </cell>
          <cell r="C83">
            <v>0</v>
          </cell>
          <cell r="D83">
            <v>88225489.414755255</v>
          </cell>
          <cell r="E83">
            <v>0</v>
          </cell>
          <cell r="F83">
            <v>0</v>
          </cell>
          <cell r="G83">
            <v>0</v>
          </cell>
          <cell r="H83">
            <v>0</v>
          </cell>
          <cell r="I83">
            <v>0</v>
          </cell>
          <cell r="J83">
            <v>515237581.33132976</v>
          </cell>
        </row>
        <row r="84">
          <cell r="A84">
            <v>67</v>
          </cell>
          <cell r="B84">
            <v>66477</v>
          </cell>
          <cell r="C84">
            <v>0</v>
          </cell>
          <cell r="D84">
            <v>88225489.414755255</v>
          </cell>
          <cell r="E84">
            <v>0</v>
          </cell>
          <cell r="F84">
            <v>0</v>
          </cell>
          <cell r="G84">
            <v>0</v>
          </cell>
          <cell r="H84">
            <v>0</v>
          </cell>
          <cell r="I84">
            <v>0</v>
          </cell>
          <cell r="J84">
            <v>515237581.33132976</v>
          </cell>
        </row>
        <row r="85">
          <cell r="A85">
            <v>68</v>
          </cell>
          <cell r="B85">
            <v>66842</v>
          </cell>
          <cell r="C85">
            <v>0</v>
          </cell>
          <cell r="D85">
            <v>88225489.414755255</v>
          </cell>
          <cell r="E85">
            <v>0</v>
          </cell>
          <cell r="F85">
            <v>0</v>
          </cell>
          <cell r="G85">
            <v>0</v>
          </cell>
          <cell r="H85">
            <v>0</v>
          </cell>
          <cell r="I85">
            <v>0</v>
          </cell>
          <cell r="J85">
            <v>515237581.33132976</v>
          </cell>
        </row>
        <row r="86">
          <cell r="A86">
            <v>69</v>
          </cell>
          <cell r="B86">
            <v>67207</v>
          </cell>
          <cell r="C86">
            <v>0</v>
          </cell>
          <cell r="D86">
            <v>88225489.414755255</v>
          </cell>
          <cell r="E86">
            <v>0</v>
          </cell>
          <cell r="F86">
            <v>0</v>
          </cell>
          <cell r="G86">
            <v>0</v>
          </cell>
          <cell r="H86">
            <v>0</v>
          </cell>
          <cell r="I86">
            <v>0</v>
          </cell>
          <cell r="J86">
            <v>515237581.33132976</v>
          </cell>
        </row>
        <row r="87">
          <cell r="A87">
            <v>70</v>
          </cell>
          <cell r="B87">
            <v>67573</v>
          </cell>
          <cell r="C87">
            <v>0</v>
          </cell>
          <cell r="D87">
            <v>88225489.414755255</v>
          </cell>
          <cell r="E87">
            <v>0</v>
          </cell>
          <cell r="F87">
            <v>0</v>
          </cell>
          <cell r="G87">
            <v>0</v>
          </cell>
          <cell r="H87">
            <v>0</v>
          </cell>
          <cell r="I87">
            <v>0</v>
          </cell>
          <cell r="J87">
            <v>515237581.33132976</v>
          </cell>
        </row>
        <row r="88">
          <cell r="A88">
            <v>71</v>
          </cell>
          <cell r="B88">
            <v>67938</v>
          </cell>
          <cell r="C88">
            <v>0</v>
          </cell>
          <cell r="D88">
            <v>88225489.414755255</v>
          </cell>
          <cell r="E88">
            <v>0</v>
          </cell>
          <cell r="F88">
            <v>0</v>
          </cell>
          <cell r="G88">
            <v>0</v>
          </cell>
          <cell r="H88">
            <v>0</v>
          </cell>
          <cell r="I88">
            <v>0</v>
          </cell>
          <cell r="J88">
            <v>515237581.33132976</v>
          </cell>
        </row>
        <row r="89">
          <cell r="A89">
            <v>72</v>
          </cell>
          <cell r="B89">
            <v>68303</v>
          </cell>
          <cell r="C89">
            <v>0</v>
          </cell>
          <cell r="D89">
            <v>88225489.414755255</v>
          </cell>
          <cell r="E89">
            <v>0</v>
          </cell>
          <cell r="F89">
            <v>0</v>
          </cell>
          <cell r="G89">
            <v>0</v>
          </cell>
          <cell r="H89">
            <v>0</v>
          </cell>
          <cell r="I89">
            <v>0</v>
          </cell>
          <cell r="J89">
            <v>515237581.33132976</v>
          </cell>
        </row>
        <row r="90">
          <cell r="A90">
            <v>73</v>
          </cell>
          <cell r="B90">
            <v>68668</v>
          </cell>
          <cell r="C90">
            <v>0</v>
          </cell>
          <cell r="D90">
            <v>88225489.414755255</v>
          </cell>
          <cell r="E90">
            <v>0</v>
          </cell>
          <cell r="F90">
            <v>0</v>
          </cell>
          <cell r="G90">
            <v>0</v>
          </cell>
          <cell r="H90">
            <v>0</v>
          </cell>
          <cell r="I90">
            <v>0</v>
          </cell>
          <cell r="J90">
            <v>515237581.33132976</v>
          </cell>
        </row>
        <row r="91">
          <cell r="A91">
            <v>74</v>
          </cell>
          <cell r="B91">
            <v>69034</v>
          </cell>
          <cell r="C91">
            <v>0</v>
          </cell>
          <cell r="D91">
            <v>88225489.414755255</v>
          </cell>
          <cell r="E91">
            <v>0</v>
          </cell>
          <cell r="F91">
            <v>0</v>
          </cell>
          <cell r="G91">
            <v>0</v>
          </cell>
          <cell r="H91">
            <v>0</v>
          </cell>
          <cell r="I91">
            <v>0</v>
          </cell>
          <cell r="J91">
            <v>515237581.33132976</v>
          </cell>
        </row>
        <row r="92">
          <cell r="A92">
            <v>75</v>
          </cell>
          <cell r="B92">
            <v>69399</v>
          </cell>
          <cell r="C92">
            <v>0</v>
          </cell>
          <cell r="D92">
            <v>88225489.414755255</v>
          </cell>
          <cell r="E92">
            <v>0</v>
          </cell>
          <cell r="F92">
            <v>0</v>
          </cell>
          <cell r="G92">
            <v>0</v>
          </cell>
          <cell r="H92">
            <v>0</v>
          </cell>
          <cell r="I92">
            <v>0</v>
          </cell>
          <cell r="J92">
            <v>515237581.33132976</v>
          </cell>
        </row>
        <row r="93">
          <cell r="A93">
            <v>76</v>
          </cell>
          <cell r="B93">
            <v>69764</v>
          </cell>
          <cell r="C93">
            <v>0</v>
          </cell>
          <cell r="D93">
            <v>88225489.414755255</v>
          </cell>
          <cell r="E93">
            <v>0</v>
          </cell>
          <cell r="F93">
            <v>0</v>
          </cell>
          <cell r="G93">
            <v>0</v>
          </cell>
          <cell r="H93">
            <v>0</v>
          </cell>
          <cell r="I93">
            <v>0</v>
          </cell>
          <cell r="J93">
            <v>515237581.33132976</v>
          </cell>
        </row>
        <row r="94">
          <cell r="A94">
            <v>77</v>
          </cell>
          <cell r="B94">
            <v>70129</v>
          </cell>
          <cell r="C94">
            <v>0</v>
          </cell>
          <cell r="D94">
            <v>88225489.414755255</v>
          </cell>
          <cell r="E94">
            <v>0</v>
          </cell>
          <cell r="F94">
            <v>0</v>
          </cell>
          <cell r="G94">
            <v>0</v>
          </cell>
          <cell r="H94">
            <v>0</v>
          </cell>
          <cell r="I94">
            <v>0</v>
          </cell>
          <cell r="J94">
            <v>515237581.33132976</v>
          </cell>
        </row>
        <row r="95">
          <cell r="A95">
            <v>78</v>
          </cell>
          <cell r="B95">
            <v>70495</v>
          </cell>
          <cell r="C95">
            <v>0</v>
          </cell>
          <cell r="D95">
            <v>88225489.414755255</v>
          </cell>
          <cell r="E95">
            <v>0</v>
          </cell>
          <cell r="F95">
            <v>0</v>
          </cell>
          <cell r="G95">
            <v>0</v>
          </cell>
          <cell r="H95">
            <v>0</v>
          </cell>
          <cell r="I95">
            <v>0</v>
          </cell>
          <cell r="J95">
            <v>515237581.33132976</v>
          </cell>
        </row>
        <row r="96">
          <cell r="A96">
            <v>79</v>
          </cell>
          <cell r="B96">
            <v>70860</v>
          </cell>
          <cell r="C96">
            <v>0</v>
          </cell>
          <cell r="D96">
            <v>88225489.414755255</v>
          </cell>
          <cell r="E96">
            <v>0</v>
          </cell>
          <cell r="F96">
            <v>0</v>
          </cell>
          <cell r="G96">
            <v>0</v>
          </cell>
          <cell r="H96">
            <v>0</v>
          </cell>
          <cell r="I96">
            <v>0</v>
          </cell>
          <cell r="J96">
            <v>515237581.33132976</v>
          </cell>
        </row>
        <row r="97">
          <cell r="A97">
            <v>80</v>
          </cell>
          <cell r="B97">
            <v>71225</v>
          </cell>
          <cell r="C97">
            <v>0</v>
          </cell>
          <cell r="D97">
            <v>88225489.414755255</v>
          </cell>
          <cell r="E97">
            <v>0</v>
          </cell>
          <cell r="F97">
            <v>0</v>
          </cell>
          <cell r="G97">
            <v>0</v>
          </cell>
          <cell r="H97">
            <v>0</v>
          </cell>
          <cell r="I97">
            <v>0</v>
          </cell>
          <cell r="J97">
            <v>515237581.33132976</v>
          </cell>
        </row>
        <row r="98">
          <cell r="A98">
            <v>81</v>
          </cell>
          <cell r="B98">
            <v>71590</v>
          </cell>
          <cell r="C98">
            <v>0</v>
          </cell>
          <cell r="D98">
            <v>88225489.414755255</v>
          </cell>
          <cell r="E98">
            <v>0</v>
          </cell>
          <cell r="F98">
            <v>0</v>
          </cell>
          <cell r="G98">
            <v>0</v>
          </cell>
          <cell r="H98">
            <v>0</v>
          </cell>
          <cell r="I98">
            <v>0</v>
          </cell>
          <cell r="J98">
            <v>515237581.33132976</v>
          </cell>
        </row>
        <row r="99">
          <cell r="A99">
            <v>82</v>
          </cell>
          <cell r="B99">
            <v>71956</v>
          </cell>
          <cell r="C99">
            <v>0</v>
          </cell>
          <cell r="D99">
            <v>88225489.414755255</v>
          </cell>
          <cell r="E99">
            <v>0</v>
          </cell>
          <cell r="F99">
            <v>0</v>
          </cell>
          <cell r="G99">
            <v>0</v>
          </cell>
          <cell r="H99">
            <v>0</v>
          </cell>
          <cell r="I99">
            <v>0</v>
          </cell>
          <cell r="J99">
            <v>515237581.33132976</v>
          </cell>
        </row>
        <row r="100">
          <cell r="A100">
            <v>83</v>
          </cell>
          <cell r="B100">
            <v>72321</v>
          </cell>
          <cell r="C100">
            <v>0</v>
          </cell>
          <cell r="D100">
            <v>88225489.414755255</v>
          </cell>
          <cell r="E100">
            <v>0</v>
          </cell>
          <cell r="F100">
            <v>0</v>
          </cell>
          <cell r="G100">
            <v>0</v>
          </cell>
          <cell r="H100">
            <v>0</v>
          </cell>
          <cell r="I100">
            <v>0</v>
          </cell>
          <cell r="J100">
            <v>515237581.33132976</v>
          </cell>
        </row>
        <row r="101">
          <cell r="A101">
            <v>84</v>
          </cell>
          <cell r="B101">
            <v>72686</v>
          </cell>
          <cell r="C101">
            <v>0</v>
          </cell>
          <cell r="D101">
            <v>88225489.414755255</v>
          </cell>
          <cell r="E101">
            <v>0</v>
          </cell>
          <cell r="F101">
            <v>0</v>
          </cell>
          <cell r="G101">
            <v>0</v>
          </cell>
          <cell r="H101">
            <v>0</v>
          </cell>
          <cell r="I101">
            <v>0</v>
          </cell>
          <cell r="J101">
            <v>515237581.33132976</v>
          </cell>
        </row>
        <row r="102">
          <cell r="A102">
            <v>85</v>
          </cell>
          <cell r="B102">
            <v>73051</v>
          </cell>
          <cell r="C102">
            <v>0</v>
          </cell>
          <cell r="D102">
            <v>88225489.414755255</v>
          </cell>
          <cell r="E102">
            <v>0</v>
          </cell>
          <cell r="F102">
            <v>0</v>
          </cell>
          <cell r="G102">
            <v>0</v>
          </cell>
          <cell r="H102">
            <v>0</v>
          </cell>
          <cell r="I102">
            <v>0</v>
          </cell>
          <cell r="J102">
            <v>515237581.33132976</v>
          </cell>
        </row>
        <row r="103">
          <cell r="A103">
            <v>86</v>
          </cell>
          <cell r="B103">
            <v>73416</v>
          </cell>
          <cell r="C103">
            <v>0</v>
          </cell>
          <cell r="D103">
            <v>88225489.414755255</v>
          </cell>
          <cell r="E103">
            <v>0</v>
          </cell>
          <cell r="F103">
            <v>0</v>
          </cell>
          <cell r="G103">
            <v>0</v>
          </cell>
          <cell r="H103">
            <v>0</v>
          </cell>
          <cell r="I103">
            <v>0</v>
          </cell>
          <cell r="J103">
            <v>515237581.33132976</v>
          </cell>
        </row>
        <row r="104">
          <cell r="A104">
            <v>87</v>
          </cell>
          <cell r="B104">
            <v>73781</v>
          </cell>
          <cell r="C104">
            <v>0</v>
          </cell>
          <cell r="D104">
            <v>88225489.414755255</v>
          </cell>
          <cell r="E104">
            <v>0</v>
          </cell>
          <cell r="F104">
            <v>0</v>
          </cell>
          <cell r="G104">
            <v>0</v>
          </cell>
          <cell r="H104">
            <v>0</v>
          </cell>
          <cell r="I104">
            <v>0</v>
          </cell>
          <cell r="J104">
            <v>515237581.33132976</v>
          </cell>
        </row>
        <row r="105">
          <cell r="A105">
            <v>88</v>
          </cell>
          <cell r="B105">
            <v>74146</v>
          </cell>
          <cell r="C105">
            <v>0</v>
          </cell>
          <cell r="D105">
            <v>88225489.414755255</v>
          </cell>
          <cell r="E105">
            <v>0</v>
          </cell>
          <cell r="F105">
            <v>0</v>
          </cell>
          <cell r="G105">
            <v>0</v>
          </cell>
          <cell r="H105">
            <v>0</v>
          </cell>
          <cell r="I105">
            <v>0</v>
          </cell>
          <cell r="J105">
            <v>515237581.33132976</v>
          </cell>
        </row>
        <row r="106">
          <cell r="A106">
            <v>89</v>
          </cell>
          <cell r="B106">
            <v>74511</v>
          </cell>
          <cell r="C106">
            <v>0</v>
          </cell>
          <cell r="D106">
            <v>88225489.414755255</v>
          </cell>
          <cell r="E106">
            <v>0</v>
          </cell>
          <cell r="F106">
            <v>0</v>
          </cell>
          <cell r="G106">
            <v>0</v>
          </cell>
          <cell r="H106">
            <v>0</v>
          </cell>
          <cell r="I106">
            <v>0</v>
          </cell>
          <cell r="J106">
            <v>515237581.33132976</v>
          </cell>
        </row>
        <row r="107">
          <cell r="A107">
            <v>90</v>
          </cell>
          <cell r="B107">
            <v>74877</v>
          </cell>
          <cell r="C107">
            <v>0</v>
          </cell>
          <cell r="D107">
            <v>88225489.414755255</v>
          </cell>
          <cell r="E107">
            <v>0</v>
          </cell>
          <cell r="F107">
            <v>0</v>
          </cell>
          <cell r="G107">
            <v>0</v>
          </cell>
          <cell r="H107">
            <v>0</v>
          </cell>
          <cell r="I107">
            <v>0</v>
          </cell>
          <cell r="J107">
            <v>515237581.33132976</v>
          </cell>
        </row>
        <row r="108">
          <cell r="A108">
            <v>91</v>
          </cell>
          <cell r="B108">
            <v>75242</v>
          </cell>
          <cell r="C108">
            <v>0</v>
          </cell>
          <cell r="D108">
            <v>88225489.414755255</v>
          </cell>
          <cell r="E108">
            <v>0</v>
          </cell>
          <cell r="F108">
            <v>0</v>
          </cell>
          <cell r="G108">
            <v>0</v>
          </cell>
          <cell r="H108">
            <v>0</v>
          </cell>
          <cell r="I108">
            <v>0</v>
          </cell>
          <cell r="J108">
            <v>515237581.33132976</v>
          </cell>
        </row>
        <row r="109">
          <cell r="A109">
            <v>92</v>
          </cell>
          <cell r="B109">
            <v>75607</v>
          </cell>
          <cell r="C109">
            <v>0</v>
          </cell>
          <cell r="D109">
            <v>88225489.414755255</v>
          </cell>
          <cell r="E109">
            <v>0</v>
          </cell>
          <cell r="F109">
            <v>0</v>
          </cell>
          <cell r="G109">
            <v>0</v>
          </cell>
          <cell r="H109">
            <v>0</v>
          </cell>
          <cell r="I109">
            <v>0</v>
          </cell>
          <cell r="J109">
            <v>515237581.33132976</v>
          </cell>
        </row>
        <row r="110">
          <cell r="A110">
            <v>93</v>
          </cell>
          <cell r="B110">
            <v>75972</v>
          </cell>
          <cell r="C110">
            <v>0</v>
          </cell>
          <cell r="D110">
            <v>88225489.414755255</v>
          </cell>
          <cell r="E110">
            <v>0</v>
          </cell>
          <cell r="F110">
            <v>0</v>
          </cell>
          <cell r="G110">
            <v>0</v>
          </cell>
          <cell r="H110">
            <v>0</v>
          </cell>
          <cell r="I110">
            <v>0</v>
          </cell>
          <cell r="J110">
            <v>515237581.33132976</v>
          </cell>
        </row>
        <row r="111">
          <cell r="A111">
            <v>94</v>
          </cell>
          <cell r="B111">
            <v>76338</v>
          </cell>
          <cell r="C111">
            <v>0</v>
          </cell>
          <cell r="D111">
            <v>88225489.414755255</v>
          </cell>
          <cell r="E111">
            <v>0</v>
          </cell>
          <cell r="F111">
            <v>0</v>
          </cell>
          <cell r="G111">
            <v>0</v>
          </cell>
          <cell r="H111">
            <v>0</v>
          </cell>
          <cell r="I111">
            <v>0</v>
          </cell>
          <cell r="J111">
            <v>515237581.33132976</v>
          </cell>
        </row>
        <row r="112">
          <cell r="A112">
            <v>95</v>
          </cell>
          <cell r="B112">
            <v>76703</v>
          </cell>
          <cell r="C112">
            <v>0</v>
          </cell>
          <cell r="D112">
            <v>88225489.414755255</v>
          </cell>
          <cell r="E112">
            <v>0</v>
          </cell>
          <cell r="F112">
            <v>0</v>
          </cell>
          <cell r="G112">
            <v>0</v>
          </cell>
          <cell r="H112">
            <v>0</v>
          </cell>
          <cell r="I112">
            <v>0</v>
          </cell>
          <cell r="J112">
            <v>515237581.33132976</v>
          </cell>
        </row>
        <row r="113">
          <cell r="A113">
            <v>96</v>
          </cell>
          <cell r="B113">
            <v>77068</v>
          </cell>
          <cell r="C113">
            <v>0</v>
          </cell>
          <cell r="D113">
            <v>88225489.414755255</v>
          </cell>
          <cell r="E113">
            <v>0</v>
          </cell>
          <cell r="F113">
            <v>0</v>
          </cell>
          <cell r="G113">
            <v>0</v>
          </cell>
          <cell r="H113">
            <v>0</v>
          </cell>
          <cell r="I113">
            <v>0</v>
          </cell>
          <cell r="J113">
            <v>515237581.33132976</v>
          </cell>
        </row>
        <row r="114">
          <cell r="A114">
            <v>97</v>
          </cell>
          <cell r="B114">
            <v>77433</v>
          </cell>
          <cell r="C114">
            <v>0</v>
          </cell>
          <cell r="D114">
            <v>88225489.414755255</v>
          </cell>
          <cell r="E114">
            <v>0</v>
          </cell>
          <cell r="F114">
            <v>0</v>
          </cell>
          <cell r="G114">
            <v>0</v>
          </cell>
          <cell r="H114">
            <v>0</v>
          </cell>
          <cell r="I114">
            <v>0</v>
          </cell>
          <cell r="J114">
            <v>515237581.33132976</v>
          </cell>
        </row>
        <row r="115">
          <cell r="A115">
            <v>98</v>
          </cell>
          <cell r="B115">
            <v>77799</v>
          </cell>
          <cell r="C115">
            <v>0</v>
          </cell>
          <cell r="D115">
            <v>88225489.414755255</v>
          </cell>
          <cell r="E115">
            <v>0</v>
          </cell>
          <cell r="F115">
            <v>0</v>
          </cell>
          <cell r="G115">
            <v>0</v>
          </cell>
          <cell r="H115">
            <v>0</v>
          </cell>
          <cell r="I115">
            <v>0</v>
          </cell>
          <cell r="J115">
            <v>515237581.33132976</v>
          </cell>
        </row>
        <row r="116">
          <cell r="A116">
            <v>99</v>
          </cell>
          <cell r="B116">
            <v>78164</v>
          </cell>
          <cell r="C116">
            <v>0</v>
          </cell>
          <cell r="D116">
            <v>88225489.414755255</v>
          </cell>
          <cell r="E116">
            <v>0</v>
          </cell>
          <cell r="F116">
            <v>0</v>
          </cell>
          <cell r="G116">
            <v>0</v>
          </cell>
          <cell r="H116">
            <v>0</v>
          </cell>
          <cell r="I116">
            <v>0</v>
          </cell>
          <cell r="J116">
            <v>515237581.33132976</v>
          </cell>
        </row>
        <row r="117">
          <cell r="A117">
            <v>100</v>
          </cell>
          <cell r="B117">
            <v>78529</v>
          </cell>
          <cell r="C117">
            <v>0</v>
          </cell>
          <cell r="D117">
            <v>88225489.414755255</v>
          </cell>
          <cell r="E117">
            <v>0</v>
          </cell>
          <cell r="F117">
            <v>0</v>
          </cell>
          <cell r="G117">
            <v>0</v>
          </cell>
          <cell r="H117">
            <v>0</v>
          </cell>
          <cell r="I117">
            <v>0</v>
          </cell>
          <cell r="J117">
            <v>515237581.33132976</v>
          </cell>
        </row>
        <row r="118">
          <cell r="A118">
            <v>101</v>
          </cell>
          <cell r="B118">
            <v>78894</v>
          </cell>
          <cell r="C118">
            <v>0</v>
          </cell>
          <cell r="D118">
            <v>88225489.414755255</v>
          </cell>
          <cell r="E118">
            <v>0</v>
          </cell>
          <cell r="F118">
            <v>0</v>
          </cell>
          <cell r="G118">
            <v>0</v>
          </cell>
          <cell r="H118">
            <v>0</v>
          </cell>
          <cell r="I118">
            <v>0</v>
          </cell>
          <cell r="J118">
            <v>515237581.33132976</v>
          </cell>
        </row>
        <row r="119">
          <cell r="A119">
            <v>102</v>
          </cell>
          <cell r="B119">
            <v>79260</v>
          </cell>
          <cell r="C119">
            <v>0</v>
          </cell>
          <cell r="D119">
            <v>88225489.414755255</v>
          </cell>
          <cell r="E119">
            <v>0</v>
          </cell>
          <cell r="F119">
            <v>0</v>
          </cell>
          <cell r="G119">
            <v>0</v>
          </cell>
          <cell r="H119">
            <v>0</v>
          </cell>
          <cell r="I119">
            <v>0</v>
          </cell>
          <cell r="J119">
            <v>515237581.33132976</v>
          </cell>
        </row>
        <row r="120">
          <cell r="A120">
            <v>103</v>
          </cell>
          <cell r="B120">
            <v>79625</v>
          </cell>
          <cell r="C120">
            <v>0</v>
          </cell>
          <cell r="D120">
            <v>88225489.414755255</v>
          </cell>
          <cell r="E120">
            <v>0</v>
          </cell>
          <cell r="F120">
            <v>0</v>
          </cell>
          <cell r="G120">
            <v>0</v>
          </cell>
          <cell r="H120">
            <v>0</v>
          </cell>
          <cell r="I120">
            <v>0</v>
          </cell>
          <cell r="J120">
            <v>515237581.33132976</v>
          </cell>
        </row>
        <row r="121">
          <cell r="A121">
            <v>104</v>
          </cell>
          <cell r="B121">
            <v>79990</v>
          </cell>
          <cell r="C121">
            <v>0</v>
          </cell>
          <cell r="D121">
            <v>88225489.414755255</v>
          </cell>
          <cell r="E121">
            <v>0</v>
          </cell>
          <cell r="F121">
            <v>0</v>
          </cell>
          <cell r="G121">
            <v>0</v>
          </cell>
          <cell r="H121">
            <v>0</v>
          </cell>
          <cell r="I121">
            <v>0</v>
          </cell>
          <cell r="J121">
            <v>515237581.33132976</v>
          </cell>
        </row>
        <row r="122">
          <cell r="A122">
            <v>105</v>
          </cell>
          <cell r="B122">
            <v>80355</v>
          </cell>
          <cell r="C122">
            <v>0</v>
          </cell>
          <cell r="D122">
            <v>88225489.414755255</v>
          </cell>
          <cell r="E122">
            <v>0</v>
          </cell>
          <cell r="F122">
            <v>0</v>
          </cell>
          <cell r="G122">
            <v>0</v>
          </cell>
          <cell r="H122">
            <v>0</v>
          </cell>
          <cell r="I122">
            <v>0</v>
          </cell>
          <cell r="J122">
            <v>515237581.33132976</v>
          </cell>
        </row>
        <row r="123">
          <cell r="A123">
            <v>106</v>
          </cell>
          <cell r="B123">
            <v>80721</v>
          </cell>
          <cell r="C123">
            <v>0</v>
          </cell>
          <cell r="D123">
            <v>88225489.414755255</v>
          </cell>
          <cell r="E123">
            <v>0</v>
          </cell>
          <cell r="F123">
            <v>0</v>
          </cell>
          <cell r="G123">
            <v>0</v>
          </cell>
          <cell r="H123">
            <v>0</v>
          </cell>
          <cell r="I123">
            <v>0</v>
          </cell>
          <cell r="J123">
            <v>515237581.33132976</v>
          </cell>
        </row>
        <row r="124">
          <cell r="A124">
            <v>107</v>
          </cell>
          <cell r="B124">
            <v>81086</v>
          </cell>
          <cell r="C124">
            <v>0</v>
          </cell>
          <cell r="D124">
            <v>88225489.414755255</v>
          </cell>
          <cell r="E124">
            <v>0</v>
          </cell>
          <cell r="F124">
            <v>0</v>
          </cell>
          <cell r="G124">
            <v>0</v>
          </cell>
          <cell r="H124">
            <v>0</v>
          </cell>
          <cell r="I124">
            <v>0</v>
          </cell>
          <cell r="J124">
            <v>515237581.33132976</v>
          </cell>
        </row>
        <row r="125">
          <cell r="A125">
            <v>108</v>
          </cell>
          <cell r="B125">
            <v>81451</v>
          </cell>
          <cell r="C125">
            <v>0</v>
          </cell>
          <cell r="D125">
            <v>88225489.414755255</v>
          </cell>
          <cell r="E125">
            <v>0</v>
          </cell>
          <cell r="F125">
            <v>0</v>
          </cell>
          <cell r="G125">
            <v>0</v>
          </cell>
          <cell r="H125">
            <v>0</v>
          </cell>
          <cell r="I125">
            <v>0</v>
          </cell>
          <cell r="J125">
            <v>515237581.33132976</v>
          </cell>
        </row>
        <row r="126">
          <cell r="A126">
            <v>109</v>
          </cell>
          <cell r="B126">
            <v>81816</v>
          </cell>
          <cell r="C126">
            <v>0</v>
          </cell>
          <cell r="D126">
            <v>88225489.414755255</v>
          </cell>
          <cell r="E126">
            <v>0</v>
          </cell>
          <cell r="F126">
            <v>0</v>
          </cell>
          <cell r="G126">
            <v>0</v>
          </cell>
          <cell r="H126">
            <v>0</v>
          </cell>
          <cell r="I126">
            <v>0</v>
          </cell>
          <cell r="J126">
            <v>515237581.33132976</v>
          </cell>
        </row>
        <row r="127">
          <cell r="A127">
            <v>110</v>
          </cell>
          <cell r="B127">
            <v>82182</v>
          </cell>
          <cell r="C127">
            <v>0</v>
          </cell>
          <cell r="D127">
            <v>88225489.414755255</v>
          </cell>
          <cell r="E127">
            <v>0</v>
          </cell>
          <cell r="F127">
            <v>0</v>
          </cell>
          <cell r="G127">
            <v>0</v>
          </cell>
          <cell r="H127">
            <v>0</v>
          </cell>
          <cell r="I127">
            <v>0</v>
          </cell>
          <cell r="J127">
            <v>515237581.33132976</v>
          </cell>
        </row>
        <row r="128">
          <cell r="A128">
            <v>111</v>
          </cell>
          <cell r="B128">
            <v>82547</v>
          </cell>
          <cell r="C128">
            <v>0</v>
          </cell>
          <cell r="D128">
            <v>88225489.414755255</v>
          </cell>
          <cell r="E128">
            <v>0</v>
          </cell>
          <cell r="F128">
            <v>0</v>
          </cell>
          <cell r="G128">
            <v>0</v>
          </cell>
          <cell r="H128">
            <v>0</v>
          </cell>
          <cell r="I128">
            <v>0</v>
          </cell>
          <cell r="J128">
            <v>515237581.33132976</v>
          </cell>
        </row>
        <row r="129">
          <cell r="A129">
            <v>112</v>
          </cell>
          <cell r="B129">
            <v>82912</v>
          </cell>
          <cell r="C129">
            <v>0</v>
          </cell>
          <cell r="D129">
            <v>88225489.414755255</v>
          </cell>
          <cell r="E129">
            <v>0</v>
          </cell>
          <cell r="F129">
            <v>0</v>
          </cell>
          <cell r="G129">
            <v>0</v>
          </cell>
          <cell r="H129">
            <v>0</v>
          </cell>
          <cell r="I129">
            <v>0</v>
          </cell>
          <cell r="J129">
            <v>515237581.33132976</v>
          </cell>
        </row>
        <row r="130">
          <cell r="A130">
            <v>113</v>
          </cell>
          <cell r="B130">
            <v>83277</v>
          </cell>
          <cell r="C130">
            <v>0</v>
          </cell>
          <cell r="D130">
            <v>88225489.414755255</v>
          </cell>
          <cell r="E130">
            <v>0</v>
          </cell>
          <cell r="F130">
            <v>0</v>
          </cell>
          <cell r="G130">
            <v>0</v>
          </cell>
          <cell r="H130">
            <v>0</v>
          </cell>
          <cell r="I130">
            <v>0</v>
          </cell>
          <cell r="J130">
            <v>515237581.33132976</v>
          </cell>
        </row>
        <row r="131">
          <cell r="A131">
            <v>114</v>
          </cell>
          <cell r="B131">
            <v>83643</v>
          </cell>
          <cell r="C131">
            <v>0</v>
          </cell>
          <cell r="D131">
            <v>88225489.414755255</v>
          </cell>
          <cell r="E131">
            <v>0</v>
          </cell>
          <cell r="F131">
            <v>0</v>
          </cell>
          <cell r="G131">
            <v>0</v>
          </cell>
          <cell r="H131">
            <v>0</v>
          </cell>
          <cell r="I131">
            <v>0</v>
          </cell>
          <cell r="J131">
            <v>515237581.33132976</v>
          </cell>
        </row>
        <row r="132">
          <cell r="A132">
            <v>115</v>
          </cell>
          <cell r="B132">
            <v>84008</v>
          </cell>
          <cell r="C132">
            <v>0</v>
          </cell>
          <cell r="D132">
            <v>88225489.414755255</v>
          </cell>
          <cell r="E132">
            <v>0</v>
          </cell>
          <cell r="F132">
            <v>0</v>
          </cell>
          <cell r="G132">
            <v>0</v>
          </cell>
          <cell r="H132">
            <v>0</v>
          </cell>
          <cell r="I132">
            <v>0</v>
          </cell>
          <cell r="J132">
            <v>515237581.33132976</v>
          </cell>
        </row>
        <row r="133">
          <cell r="A133">
            <v>116</v>
          </cell>
          <cell r="B133">
            <v>84373</v>
          </cell>
          <cell r="C133">
            <v>0</v>
          </cell>
          <cell r="D133">
            <v>88225489.414755255</v>
          </cell>
          <cell r="E133">
            <v>0</v>
          </cell>
          <cell r="F133">
            <v>0</v>
          </cell>
          <cell r="G133">
            <v>0</v>
          </cell>
          <cell r="H133">
            <v>0</v>
          </cell>
          <cell r="I133">
            <v>0</v>
          </cell>
          <cell r="J133">
            <v>515237581.33132976</v>
          </cell>
        </row>
        <row r="134">
          <cell r="A134">
            <v>117</v>
          </cell>
          <cell r="B134">
            <v>84738</v>
          </cell>
          <cell r="C134">
            <v>0</v>
          </cell>
          <cell r="D134">
            <v>88225489.414755255</v>
          </cell>
          <cell r="E134">
            <v>0</v>
          </cell>
          <cell r="F134">
            <v>0</v>
          </cell>
          <cell r="G134">
            <v>0</v>
          </cell>
          <cell r="H134">
            <v>0</v>
          </cell>
          <cell r="I134">
            <v>0</v>
          </cell>
          <cell r="J134">
            <v>515237581.33132976</v>
          </cell>
        </row>
        <row r="135">
          <cell r="A135">
            <v>118</v>
          </cell>
          <cell r="B135">
            <v>85104</v>
          </cell>
          <cell r="C135">
            <v>0</v>
          </cell>
          <cell r="D135">
            <v>88225489.414755255</v>
          </cell>
          <cell r="E135">
            <v>0</v>
          </cell>
          <cell r="F135">
            <v>0</v>
          </cell>
          <cell r="G135">
            <v>0</v>
          </cell>
          <cell r="H135">
            <v>0</v>
          </cell>
          <cell r="I135">
            <v>0</v>
          </cell>
          <cell r="J135">
            <v>515237581.33132976</v>
          </cell>
        </row>
        <row r="136">
          <cell r="A136">
            <v>119</v>
          </cell>
          <cell r="B136">
            <v>85469</v>
          </cell>
          <cell r="C136">
            <v>0</v>
          </cell>
          <cell r="D136">
            <v>88225489.414755255</v>
          </cell>
          <cell r="E136">
            <v>0</v>
          </cell>
          <cell r="F136">
            <v>0</v>
          </cell>
          <cell r="G136">
            <v>0</v>
          </cell>
          <cell r="H136">
            <v>0</v>
          </cell>
          <cell r="I136">
            <v>0</v>
          </cell>
          <cell r="J136">
            <v>515237581.33132976</v>
          </cell>
        </row>
        <row r="137">
          <cell r="A137">
            <v>120</v>
          </cell>
          <cell r="B137">
            <v>85834</v>
          </cell>
          <cell r="C137">
            <v>0</v>
          </cell>
          <cell r="D137">
            <v>88225489.414755255</v>
          </cell>
          <cell r="E137">
            <v>0</v>
          </cell>
          <cell r="F137">
            <v>0</v>
          </cell>
          <cell r="G137">
            <v>0</v>
          </cell>
          <cell r="H137">
            <v>0</v>
          </cell>
          <cell r="I137">
            <v>0</v>
          </cell>
          <cell r="J137">
            <v>515237581.33132976</v>
          </cell>
        </row>
        <row r="138">
          <cell r="A138">
            <v>121</v>
          </cell>
          <cell r="B138">
            <v>86199</v>
          </cell>
          <cell r="C138">
            <v>0</v>
          </cell>
          <cell r="D138">
            <v>88225489.414755255</v>
          </cell>
          <cell r="E138">
            <v>0</v>
          </cell>
          <cell r="F138">
            <v>0</v>
          </cell>
          <cell r="G138">
            <v>0</v>
          </cell>
          <cell r="H138">
            <v>0</v>
          </cell>
          <cell r="I138">
            <v>0</v>
          </cell>
          <cell r="J138">
            <v>515237581.33132976</v>
          </cell>
        </row>
        <row r="139">
          <cell r="A139">
            <v>122</v>
          </cell>
          <cell r="B139">
            <v>86565</v>
          </cell>
          <cell r="C139">
            <v>0</v>
          </cell>
          <cell r="D139">
            <v>88225489.414755255</v>
          </cell>
          <cell r="E139">
            <v>0</v>
          </cell>
          <cell r="F139">
            <v>0</v>
          </cell>
          <cell r="G139">
            <v>0</v>
          </cell>
          <cell r="H139">
            <v>0</v>
          </cell>
          <cell r="I139">
            <v>0</v>
          </cell>
          <cell r="J139">
            <v>515237581.33132976</v>
          </cell>
        </row>
        <row r="140">
          <cell r="A140">
            <v>123</v>
          </cell>
          <cell r="B140">
            <v>86930</v>
          </cell>
          <cell r="C140">
            <v>0</v>
          </cell>
          <cell r="D140">
            <v>88225489.414755255</v>
          </cell>
          <cell r="E140">
            <v>0</v>
          </cell>
          <cell r="F140">
            <v>0</v>
          </cell>
          <cell r="G140">
            <v>0</v>
          </cell>
          <cell r="H140">
            <v>0</v>
          </cell>
          <cell r="I140">
            <v>0</v>
          </cell>
          <cell r="J140">
            <v>515237581.33132976</v>
          </cell>
        </row>
        <row r="141">
          <cell r="A141">
            <v>124</v>
          </cell>
          <cell r="B141">
            <v>87295</v>
          </cell>
          <cell r="C141">
            <v>0</v>
          </cell>
          <cell r="D141">
            <v>88225489.414755255</v>
          </cell>
          <cell r="E141">
            <v>0</v>
          </cell>
          <cell r="F141">
            <v>0</v>
          </cell>
          <cell r="G141">
            <v>0</v>
          </cell>
          <cell r="H141">
            <v>0</v>
          </cell>
          <cell r="I141">
            <v>0</v>
          </cell>
          <cell r="J141">
            <v>515237581.33132976</v>
          </cell>
        </row>
        <row r="142">
          <cell r="A142">
            <v>125</v>
          </cell>
          <cell r="B142">
            <v>87660</v>
          </cell>
          <cell r="C142">
            <v>0</v>
          </cell>
          <cell r="D142">
            <v>88225489.414755255</v>
          </cell>
          <cell r="E142">
            <v>0</v>
          </cell>
          <cell r="F142">
            <v>0</v>
          </cell>
          <cell r="G142">
            <v>0</v>
          </cell>
          <cell r="H142">
            <v>0</v>
          </cell>
          <cell r="I142">
            <v>0</v>
          </cell>
          <cell r="J142">
            <v>515237581.33132976</v>
          </cell>
        </row>
        <row r="143">
          <cell r="A143">
            <v>126</v>
          </cell>
          <cell r="B143">
            <v>88026</v>
          </cell>
          <cell r="C143">
            <v>0</v>
          </cell>
          <cell r="D143">
            <v>88225489.414755255</v>
          </cell>
          <cell r="E143">
            <v>0</v>
          </cell>
          <cell r="F143">
            <v>0</v>
          </cell>
          <cell r="G143">
            <v>0</v>
          </cell>
          <cell r="H143">
            <v>0</v>
          </cell>
          <cell r="I143">
            <v>0</v>
          </cell>
          <cell r="J143">
            <v>515237581.33132976</v>
          </cell>
        </row>
        <row r="144">
          <cell r="A144">
            <v>127</v>
          </cell>
          <cell r="B144">
            <v>88391</v>
          </cell>
          <cell r="C144">
            <v>0</v>
          </cell>
          <cell r="D144">
            <v>88225489.414755255</v>
          </cell>
          <cell r="E144">
            <v>0</v>
          </cell>
          <cell r="F144">
            <v>0</v>
          </cell>
          <cell r="G144">
            <v>0</v>
          </cell>
          <cell r="H144">
            <v>0</v>
          </cell>
          <cell r="I144">
            <v>0</v>
          </cell>
          <cell r="J144">
            <v>515237581.33132976</v>
          </cell>
        </row>
        <row r="145">
          <cell r="A145">
            <v>128</v>
          </cell>
          <cell r="B145">
            <v>88756</v>
          </cell>
          <cell r="C145">
            <v>0</v>
          </cell>
          <cell r="D145">
            <v>88225489.414755255</v>
          </cell>
          <cell r="E145">
            <v>0</v>
          </cell>
          <cell r="F145">
            <v>0</v>
          </cell>
          <cell r="G145">
            <v>0</v>
          </cell>
          <cell r="H145">
            <v>0</v>
          </cell>
          <cell r="I145">
            <v>0</v>
          </cell>
          <cell r="J145">
            <v>515237581.33132976</v>
          </cell>
        </row>
        <row r="146">
          <cell r="A146">
            <v>129</v>
          </cell>
          <cell r="B146">
            <v>89121</v>
          </cell>
          <cell r="C146">
            <v>0</v>
          </cell>
          <cell r="D146">
            <v>88225489.414755255</v>
          </cell>
          <cell r="E146">
            <v>0</v>
          </cell>
          <cell r="F146">
            <v>0</v>
          </cell>
          <cell r="G146">
            <v>0</v>
          </cell>
          <cell r="H146">
            <v>0</v>
          </cell>
          <cell r="I146">
            <v>0</v>
          </cell>
          <cell r="J146">
            <v>515237581.33132976</v>
          </cell>
        </row>
        <row r="147">
          <cell r="A147">
            <v>130</v>
          </cell>
          <cell r="B147">
            <v>89487</v>
          </cell>
          <cell r="C147">
            <v>0</v>
          </cell>
          <cell r="D147">
            <v>88225489.414755255</v>
          </cell>
          <cell r="E147">
            <v>0</v>
          </cell>
          <cell r="F147">
            <v>0</v>
          </cell>
          <cell r="G147">
            <v>0</v>
          </cell>
          <cell r="H147">
            <v>0</v>
          </cell>
          <cell r="I147">
            <v>0</v>
          </cell>
          <cell r="J147">
            <v>515237581.33132976</v>
          </cell>
        </row>
        <row r="148">
          <cell r="A148">
            <v>131</v>
          </cell>
          <cell r="B148">
            <v>89852</v>
          </cell>
          <cell r="C148">
            <v>0</v>
          </cell>
          <cell r="D148">
            <v>88225489.414755255</v>
          </cell>
          <cell r="E148">
            <v>0</v>
          </cell>
          <cell r="F148">
            <v>0</v>
          </cell>
          <cell r="G148">
            <v>0</v>
          </cell>
          <cell r="H148">
            <v>0</v>
          </cell>
          <cell r="I148">
            <v>0</v>
          </cell>
          <cell r="J148">
            <v>515237581.33132976</v>
          </cell>
        </row>
        <row r="149">
          <cell r="A149">
            <v>132</v>
          </cell>
          <cell r="B149">
            <v>90217</v>
          </cell>
          <cell r="C149">
            <v>0</v>
          </cell>
          <cell r="D149">
            <v>88225489.414755255</v>
          </cell>
          <cell r="E149">
            <v>0</v>
          </cell>
          <cell r="F149">
            <v>0</v>
          </cell>
          <cell r="G149">
            <v>0</v>
          </cell>
          <cell r="H149">
            <v>0</v>
          </cell>
          <cell r="I149">
            <v>0</v>
          </cell>
          <cell r="J149">
            <v>515237581.33132976</v>
          </cell>
        </row>
        <row r="150">
          <cell r="A150">
            <v>133</v>
          </cell>
          <cell r="B150">
            <v>90582</v>
          </cell>
          <cell r="C150">
            <v>0</v>
          </cell>
          <cell r="D150">
            <v>88225489.414755255</v>
          </cell>
          <cell r="E150">
            <v>0</v>
          </cell>
          <cell r="F150">
            <v>0</v>
          </cell>
          <cell r="G150">
            <v>0</v>
          </cell>
          <cell r="H150">
            <v>0</v>
          </cell>
          <cell r="I150">
            <v>0</v>
          </cell>
          <cell r="J150">
            <v>515237581.33132976</v>
          </cell>
        </row>
        <row r="151">
          <cell r="A151">
            <v>134</v>
          </cell>
          <cell r="B151">
            <v>90948</v>
          </cell>
          <cell r="C151">
            <v>0</v>
          </cell>
          <cell r="D151">
            <v>88225489.414755255</v>
          </cell>
          <cell r="E151">
            <v>0</v>
          </cell>
          <cell r="F151">
            <v>0</v>
          </cell>
          <cell r="G151">
            <v>0</v>
          </cell>
          <cell r="H151">
            <v>0</v>
          </cell>
          <cell r="I151">
            <v>0</v>
          </cell>
          <cell r="J151">
            <v>515237581.33132976</v>
          </cell>
        </row>
        <row r="152">
          <cell r="A152">
            <v>135</v>
          </cell>
          <cell r="B152">
            <v>91313</v>
          </cell>
          <cell r="C152">
            <v>0</v>
          </cell>
          <cell r="D152">
            <v>88225489.414755255</v>
          </cell>
          <cell r="E152">
            <v>0</v>
          </cell>
          <cell r="F152">
            <v>0</v>
          </cell>
          <cell r="G152">
            <v>0</v>
          </cell>
          <cell r="H152">
            <v>0</v>
          </cell>
          <cell r="I152">
            <v>0</v>
          </cell>
          <cell r="J152">
            <v>515237581.33132976</v>
          </cell>
        </row>
        <row r="153">
          <cell r="A153">
            <v>136</v>
          </cell>
          <cell r="B153">
            <v>91678</v>
          </cell>
          <cell r="C153">
            <v>0</v>
          </cell>
          <cell r="D153">
            <v>88225489.414755255</v>
          </cell>
          <cell r="E153">
            <v>0</v>
          </cell>
          <cell r="F153">
            <v>0</v>
          </cell>
          <cell r="G153">
            <v>0</v>
          </cell>
          <cell r="H153">
            <v>0</v>
          </cell>
          <cell r="I153">
            <v>0</v>
          </cell>
          <cell r="J153">
            <v>515237581.33132976</v>
          </cell>
        </row>
        <row r="154">
          <cell r="A154">
            <v>137</v>
          </cell>
          <cell r="B154">
            <v>92043</v>
          </cell>
          <cell r="C154">
            <v>0</v>
          </cell>
          <cell r="D154">
            <v>88225489.414755255</v>
          </cell>
          <cell r="E154">
            <v>0</v>
          </cell>
          <cell r="F154">
            <v>0</v>
          </cell>
          <cell r="G154">
            <v>0</v>
          </cell>
          <cell r="H154">
            <v>0</v>
          </cell>
          <cell r="I154">
            <v>0</v>
          </cell>
          <cell r="J154">
            <v>515237581.33132976</v>
          </cell>
        </row>
        <row r="155">
          <cell r="A155">
            <v>138</v>
          </cell>
          <cell r="B155">
            <v>92409</v>
          </cell>
          <cell r="C155">
            <v>0</v>
          </cell>
          <cell r="D155">
            <v>88225489.414755255</v>
          </cell>
          <cell r="E155">
            <v>0</v>
          </cell>
          <cell r="F155">
            <v>0</v>
          </cell>
          <cell r="G155">
            <v>0</v>
          </cell>
          <cell r="H155">
            <v>0</v>
          </cell>
          <cell r="I155">
            <v>0</v>
          </cell>
          <cell r="J155">
            <v>515237581.33132976</v>
          </cell>
        </row>
        <row r="156">
          <cell r="A156">
            <v>139</v>
          </cell>
          <cell r="B156">
            <v>92774</v>
          </cell>
          <cell r="C156">
            <v>0</v>
          </cell>
          <cell r="D156">
            <v>88225489.414755255</v>
          </cell>
          <cell r="E156">
            <v>0</v>
          </cell>
          <cell r="F156">
            <v>0</v>
          </cell>
          <cell r="G156">
            <v>0</v>
          </cell>
          <cell r="H156">
            <v>0</v>
          </cell>
          <cell r="I156">
            <v>0</v>
          </cell>
          <cell r="J156">
            <v>515237581.33132976</v>
          </cell>
        </row>
        <row r="157">
          <cell r="A157">
            <v>140</v>
          </cell>
          <cell r="B157">
            <v>93139</v>
          </cell>
          <cell r="C157">
            <v>0</v>
          </cell>
          <cell r="D157">
            <v>88225489.414755255</v>
          </cell>
          <cell r="E157">
            <v>0</v>
          </cell>
          <cell r="F157">
            <v>0</v>
          </cell>
          <cell r="G157">
            <v>0</v>
          </cell>
          <cell r="H157">
            <v>0</v>
          </cell>
          <cell r="I157">
            <v>0</v>
          </cell>
          <cell r="J157">
            <v>515237581.33132976</v>
          </cell>
        </row>
        <row r="158">
          <cell r="A158">
            <v>141</v>
          </cell>
          <cell r="B158">
            <v>93504</v>
          </cell>
          <cell r="C158">
            <v>0</v>
          </cell>
          <cell r="D158">
            <v>88225489.414755255</v>
          </cell>
          <cell r="E158">
            <v>0</v>
          </cell>
          <cell r="F158">
            <v>0</v>
          </cell>
          <cell r="G158">
            <v>0</v>
          </cell>
          <cell r="H158">
            <v>0</v>
          </cell>
          <cell r="I158">
            <v>0</v>
          </cell>
          <cell r="J158">
            <v>515237581.33132976</v>
          </cell>
        </row>
        <row r="159">
          <cell r="A159">
            <v>142</v>
          </cell>
          <cell r="B159">
            <v>93870</v>
          </cell>
          <cell r="C159">
            <v>0</v>
          </cell>
          <cell r="D159">
            <v>88225489.414755255</v>
          </cell>
          <cell r="E159">
            <v>0</v>
          </cell>
          <cell r="F159">
            <v>0</v>
          </cell>
          <cell r="G159">
            <v>0</v>
          </cell>
          <cell r="H159">
            <v>0</v>
          </cell>
          <cell r="I159">
            <v>0</v>
          </cell>
          <cell r="J159">
            <v>515237581.33132976</v>
          </cell>
        </row>
        <row r="160">
          <cell r="A160">
            <v>143</v>
          </cell>
          <cell r="B160">
            <v>94235</v>
          </cell>
          <cell r="C160">
            <v>0</v>
          </cell>
          <cell r="D160">
            <v>88225489.414755255</v>
          </cell>
          <cell r="E160">
            <v>0</v>
          </cell>
          <cell r="F160">
            <v>0</v>
          </cell>
          <cell r="G160">
            <v>0</v>
          </cell>
          <cell r="H160">
            <v>0</v>
          </cell>
          <cell r="I160">
            <v>0</v>
          </cell>
          <cell r="J160">
            <v>515237581.33132976</v>
          </cell>
        </row>
        <row r="161">
          <cell r="A161">
            <v>144</v>
          </cell>
          <cell r="B161">
            <v>94600</v>
          </cell>
          <cell r="C161">
            <v>0</v>
          </cell>
          <cell r="D161">
            <v>88225489.414755255</v>
          </cell>
          <cell r="E161">
            <v>0</v>
          </cell>
          <cell r="F161">
            <v>0</v>
          </cell>
          <cell r="G161">
            <v>0</v>
          </cell>
          <cell r="H161">
            <v>0</v>
          </cell>
          <cell r="I161">
            <v>0</v>
          </cell>
          <cell r="J161">
            <v>515237581.33132976</v>
          </cell>
        </row>
        <row r="162">
          <cell r="A162">
            <v>145</v>
          </cell>
          <cell r="B162">
            <v>94965</v>
          </cell>
          <cell r="C162">
            <v>0</v>
          </cell>
          <cell r="D162">
            <v>88225489.414755255</v>
          </cell>
          <cell r="E162">
            <v>0</v>
          </cell>
          <cell r="F162">
            <v>0</v>
          </cell>
          <cell r="G162">
            <v>0</v>
          </cell>
          <cell r="H162">
            <v>0</v>
          </cell>
          <cell r="I162">
            <v>0</v>
          </cell>
          <cell r="J162">
            <v>515237581.33132976</v>
          </cell>
        </row>
        <row r="163">
          <cell r="A163">
            <v>146</v>
          </cell>
          <cell r="B163">
            <v>95331</v>
          </cell>
          <cell r="C163">
            <v>0</v>
          </cell>
          <cell r="D163">
            <v>88225489.414755255</v>
          </cell>
          <cell r="E163">
            <v>0</v>
          </cell>
          <cell r="F163">
            <v>0</v>
          </cell>
          <cell r="G163">
            <v>0</v>
          </cell>
          <cell r="H163">
            <v>0</v>
          </cell>
          <cell r="I163">
            <v>0</v>
          </cell>
          <cell r="J163">
            <v>515237581.33132976</v>
          </cell>
        </row>
        <row r="164">
          <cell r="A164">
            <v>147</v>
          </cell>
          <cell r="B164">
            <v>95696</v>
          </cell>
          <cell r="C164">
            <v>0</v>
          </cell>
          <cell r="D164">
            <v>88225489.414755255</v>
          </cell>
          <cell r="E164">
            <v>0</v>
          </cell>
          <cell r="F164">
            <v>0</v>
          </cell>
          <cell r="G164">
            <v>0</v>
          </cell>
          <cell r="H164">
            <v>0</v>
          </cell>
          <cell r="I164">
            <v>0</v>
          </cell>
          <cell r="J164">
            <v>515237581.33132976</v>
          </cell>
        </row>
        <row r="165">
          <cell r="A165">
            <v>148</v>
          </cell>
          <cell r="B165">
            <v>96061</v>
          </cell>
          <cell r="C165">
            <v>0</v>
          </cell>
          <cell r="D165">
            <v>88225489.414755255</v>
          </cell>
          <cell r="E165">
            <v>0</v>
          </cell>
          <cell r="F165">
            <v>0</v>
          </cell>
          <cell r="G165">
            <v>0</v>
          </cell>
          <cell r="H165">
            <v>0</v>
          </cell>
          <cell r="I165">
            <v>0</v>
          </cell>
          <cell r="J165">
            <v>515237581.33132976</v>
          </cell>
        </row>
        <row r="166">
          <cell r="A166">
            <v>149</v>
          </cell>
          <cell r="B166">
            <v>96426</v>
          </cell>
          <cell r="C166">
            <v>0</v>
          </cell>
          <cell r="D166">
            <v>88225489.414755255</v>
          </cell>
          <cell r="E166">
            <v>0</v>
          </cell>
          <cell r="F166">
            <v>0</v>
          </cell>
          <cell r="G166">
            <v>0</v>
          </cell>
          <cell r="H166">
            <v>0</v>
          </cell>
          <cell r="I166">
            <v>0</v>
          </cell>
          <cell r="J166">
            <v>515237581.33132976</v>
          </cell>
        </row>
        <row r="167">
          <cell r="A167">
            <v>150</v>
          </cell>
          <cell r="B167">
            <v>96792</v>
          </cell>
          <cell r="C167">
            <v>0</v>
          </cell>
          <cell r="D167">
            <v>88225489.414755255</v>
          </cell>
          <cell r="E167">
            <v>0</v>
          </cell>
          <cell r="F167">
            <v>0</v>
          </cell>
          <cell r="G167">
            <v>0</v>
          </cell>
          <cell r="H167">
            <v>0</v>
          </cell>
          <cell r="I167">
            <v>0</v>
          </cell>
          <cell r="J167">
            <v>515237581.33132976</v>
          </cell>
        </row>
        <row r="168">
          <cell r="A168">
            <v>151</v>
          </cell>
          <cell r="B168">
            <v>97157</v>
          </cell>
          <cell r="C168">
            <v>0</v>
          </cell>
          <cell r="D168">
            <v>88225489.414755255</v>
          </cell>
          <cell r="E168">
            <v>0</v>
          </cell>
          <cell r="F168">
            <v>0</v>
          </cell>
          <cell r="G168">
            <v>0</v>
          </cell>
          <cell r="H168">
            <v>0</v>
          </cell>
          <cell r="I168">
            <v>0</v>
          </cell>
          <cell r="J168">
            <v>515237581.33132976</v>
          </cell>
        </row>
        <row r="169">
          <cell r="A169">
            <v>152</v>
          </cell>
          <cell r="B169">
            <v>97522</v>
          </cell>
          <cell r="C169">
            <v>0</v>
          </cell>
          <cell r="D169">
            <v>88225489.414755255</v>
          </cell>
          <cell r="E169">
            <v>0</v>
          </cell>
          <cell r="F169">
            <v>0</v>
          </cell>
          <cell r="G169">
            <v>0</v>
          </cell>
          <cell r="H169">
            <v>0</v>
          </cell>
          <cell r="I169">
            <v>0</v>
          </cell>
          <cell r="J169">
            <v>515237581.33132976</v>
          </cell>
        </row>
        <row r="170">
          <cell r="A170">
            <v>153</v>
          </cell>
          <cell r="B170">
            <v>97887</v>
          </cell>
          <cell r="C170">
            <v>0</v>
          </cell>
          <cell r="D170">
            <v>88225489.414755255</v>
          </cell>
          <cell r="E170">
            <v>0</v>
          </cell>
          <cell r="F170">
            <v>0</v>
          </cell>
          <cell r="G170">
            <v>0</v>
          </cell>
          <cell r="H170">
            <v>0</v>
          </cell>
          <cell r="I170">
            <v>0</v>
          </cell>
          <cell r="J170">
            <v>515237581.33132976</v>
          </cell>
        </row>
        <row r="171">
          <cell r="A171">
            <v>154</v>
          </cell>
          <cell r="B171">
            <v>98253</v>
          </cell>
          <cell r="C171">
            <v>0</v>
          </cell>
          <cell r="D171">
            <v>88225489.414755255</v>
          </cell>
          <cell r="E171">
            <v>0</v>
          </cell>
          <cell r="F171">
            <v>0</v>
          </cell>
          <cell r="G171">
            <v>0</v>
          </cell>
          <cell r="H171">
            <v>0</v>
          </cell>
          <cell r="I171">
            <v>0</v>
          </cell>
          <cell r="J171">
            <v>515237581.33132976</v>
          </cell>
        </row>
        <row r="172">
          <cell r="A172">
            <v>155</v>
          </cell>
          <cell r="B172">
            <v>98618</v>
          </cell>
          <cell r="C172">
            <v>0</v>
          </cell>
          <cell r="D172">
            <v>88225489.414755255</v>
          </cell>
          <cell r="E172">
            <v>0</v>
          </cell>
          <cell r="F172">
            <v>0</v>
          </cell>
          <cell r="G172">
            <v>0</v>
          </cell>
          <cell r="H172">
            <v>0</v>
          </cell>
          <cell r="I172">
            <v>0</v>
          </cell>
          <cell r="J172">
            <v>515237581.33132976</v>
          </cell>
        </row>
        <row r="173">
          <cell r="A173">
            <v>156</v>
          </cell>
          <cell r="B173">
            <v>98983</v>
          </cell>
          <cell r="C173">
            <v>0</v>
          </cell>
          <cell r="D173">
            <v>88225489.414755255</v>
          </cell>
          <cell r="E173">
            <v>0</v>
          </cell>
          <cell r="F173">
            <v>0</v>
          </cell>
          <cell r="G173">
            <v>0</v>
          </cell>
          <cell r="H173">
            <v>0</v>
          </cell>
          <cell r="I173">
            <v>0</v>
          </cell>
          <cell r="J173">
            <v>515237581.33132976</v>
          </cell>
        </row>
        <row r="174">
          <cell r="A174">
            <v>157</v>
          </cell>
          <cell r="B174">
            <v>99348</v>
          </cell>
          <cell r="C174">
            <v>0</v>
          </cell>
          <cell r="D174">
            <v>88225489.414755255</v>
          </cell>
          <cell r="E174">
            <v>0</v>
          </cell>
          <cell r="F174">
            <v>0</v>
          </cell>
          <cell r="G174">
            <v>0</v>
          </cell>
          <cell r="H174">
            <v>0</v>
          </cell>
          <cell r="I174">
            <v>0</v>
          </cell>
          <cell r="J174">
            <v>515237581.33132976</v>
          </cell>
        </row>
        <row r="175">
          <cell r="A175">
            <v>158</v>
          </cell>
          <cell r="B175">
            <v>99714</v>
          </cell>
          <cell r="C175">
            <v>0</v>
          </cell>
          <cell r="D175">
            <v>88225489.414755255</v>
          </cell>
          <cell r="E175">
            <v>0</v>
          </cell>
          <cell r="F175">
            <v>0</v>
          </cell>
          <cell r="G175">
            <v>0</v>
          </cell>
          <cell r="H175">
            <v>0</v>
          </cell>
          <cell r="I175">
            <v>0</v>
          </cell>
          <cell r="J175">
            <v>515237581.33132976</v>
          </cell>
        </row>
        <row r="176">
          <cell r="A176">
            <v>159</v>
          </cell>
          <cell r="B176">
            <v>100079</v>
          </cell>
          <cell r="C176">
            <v>0</v>
          </cell>
          <cell r="D176">
            <v>88225489.414755255</v>
          </cell>
          <cell r="E176">
            <v>0</v>
          </cell>
          <cell r="F176">
            <v>0</v>
          </cell>
          <cell r="G176">
            <v>0</v>
          </cell>
          <cell r="H176">
            <v>0</v>
          </cell>
          <cell r="I176">
            <v>0</v>
          </cell>
          <cell r="J176">
            <v>515237581.33132976</v>
          </cell>
        </row>
        <row r="177">
          <cell r="A177">
            <v>160</v>
          </cell>
          <cell r="B177">
            <v>100444</v>
          </cell>
          <cell r="C177">
            <v>0</v>
          </cell>
          <cell r="D177">
            <v>88225489.414755255</v>
          </cell>
          <cell r="E177">
            <v>0</v>
          </cell>
          <cell r="F177">
            <v>0</v>
          </cell>
          <cell r="G177">
            <v>0</v>
          </cell>
          <cell r="H177">
            <v>0</v>
          </cell>
          <cell r="I177">
            <v>0</v>
          </cell>
          <cell r="J177">
            <v>515237581.33132976</v>
          </cell>
        </row>
        <row r="178">
          <cell r="A178">
            <v>161</v>
          </cell>
          <cell r="B178">
            <v>100809</v>
          </cell>
          <cell r="C178">
            <v>0</v>
          </cell>
          <cell r="D178">
            <v>88225489.414755255</v>
          </cell>
          <cell r="E178">
            <v>0</v>
          </cell>
          <cell r="F178">
            <v>0</v>
          </cell>
          <cell r="G178">
            <v>0</v>
          </cell>
          <cell r="H178">
            <v>0</v>
          </cell>
          <cell r="I178">
            <v>0</v>
          </cell>
          <cell r="J178">
            <v>515237581.33132976</v>
          </cell>
        </row>
        <row r="179">
          <cell r="A179">
            <v>162</v>
          </cell>
          <cell r="B179">
            <v>101175</v>
          </cell>
          <cell r="C179">
            <v>0</v>
          </cell>
          <cell r="D179">
            <v>88225489.414755255</v>
          </cell>
          <cell r="E179">
            <v>0</v>
          </cell>
          <cell r="F179">
            <v>0</v>
          </cell>
          <cell r="G179">
            <v>0</v>
          </cell>
          <cell r="H179">
            <v>0</v>
          </cell>
          <cell r="I179">
            <v>0</v>
          </cell>
          <cell r="J179">
            <v>515237581.33132976</v>
          </cell>
        </row>
        <row r="180">
          <cell r="A180">
            <v>163</v>
          </cell>
          <cell r="B180">
            <v>101540</v>
          </cell>
          <cell r="C180">
            <v>0</v>
          </cell>
          <cell r="D180">
            <v>88225489.414755255</v>
          </cell>
          <cell r="E180">
            <v>0</v>
          </cell>
          <cell r="F180">
            <v>0</v>
          </cell>
          <cell r="G180">
            <v>0</v>
          </cell>
          <cell r="H180">
            <v>0</v>
          </cell>
          <cell r="I180">
            <v>0</v>
          </cell>
          <cell r="J180">
            <v>515237581.33132976</v>
          </cell>
        </row>
        <row r="181">
          <cell r="A181">
            <v>164</v>
          </cell>
          <cell r="B181">
            <v>101905</v>
          </cell>
          <cell r="C181">
            <v>0</v>
          </cell>
          <cell r="D181">
            <v>88225489.414755255</v>
          </cell>
          <cell r="E181">
            <v>0</v>
          </cell>
          <cell r="F181">
            <v>0</v>
          </cell>
          <cell r="G181">
            <v>0</v>
          </cell>
          <cell r="H181">
            <v>0</v>
          </cell>
          <cell r="I181">
            <v>0</v>
          </cell>
          <cell r="J181">
            <v>515237581.33132976</v>
          </cell>
        </row>
        <row r="182">
          <cell r="A182">
            <v>165</v>
          </cell>
          <cell r="B182">
            <v>102270</v>
          </cell>
          <cell r="C182">
            <v>0</v>
          </cell>
          <cell r="D182">
            <v>88225489.414755255</v>
          </cell>
          <cell r="E182">
            <v>0</v>
          </cell>
          <cell r="F182">
            <v>0</v>
          </cell>
          <cell r="G182">
            <v>0</v>
          </cell>
          <cell r="H182">
            <v>0</v>
          </cell>
          <cell r="I182">
            <v>0</v>
          </cell>
          <cell r="J182">
            <v>515237581.33132976</v>
          </cell>
        </row>
        <row r="183">
          <cell r="A183">
            <v>166</v>
          </cell>
          <cell r="B183">
            <v>102636</v>
          </cell>
          <cell r="C183">
            <v>0</v>
          </cell>
          <cell r="D183">
            <v>88225489.414755255</v>
          </cell>
          <cell r="E183">
            <v>0</v>
          </cell>
          <cell r="F183">
            <v>0</v>
          </cell>
          <cell r="G183">
            <v>0</v>
          </cell>
          <cell r="H183">
            <v>0</v>
          </cell>
          <cell r="I183">
            <v>0</v>
          </cell>
          <cell r="J183">
            <v>515237581.33132976</v>
          </cell>
        </row>
        <row r="184">
          <cell r="A184">
            <v>167</v>
          </cell>
          <cell r="B184">
            <v>103001</v>
          </cell>
          <cell r="C184">
            <v>0</v>
          </cell>
          <cell r="D184">
            <v>88225489.414755255</v>
          </cell>
          <cell r="E184">
            <v>0</v>
          </cell>
          <cell r="F184">
            <v>0</v>
          </cell>
          <cell r="G184">
            <v>0</v>
          </cell>
          <cell r="H184">
            <v>0</v>
          </cell>
          <cell r="I184">
            <v>0</v>
          </cell>
          <cell r="J184">
            <v>515237581.33132976</v>
          </cell>
        </row>
        <row r="185">
          <cell r="A185">
            <v>168</v>
          </cell>
          <cell r="B185">
            <v>103366</v>
          </cell>
          <cell r="C185">
            <v>0</v>
          </cell>
          <cell r="D185">
            <v>88225489.414755255</v>
          </cell>
          <cell r="E185">
            <v>0</v>
          </cell>
          <cell r="F185">
            <v>0</v>
          </cell>
          <cell r="G185">
            <v>0</v>
          </cell>
          <cell r="H185">
            <v>0</v>
          </cell>
          <cell r="I185">
            <v>0</v>
          </cell>
          <cell r="J185">
            <v>515237581.33132976</v>
          </cell>
        </row>
        <row r="186">
          <cell r="A186">
            <v>169</v>
          </cell>
          <cell r="B186">
            <v>103731</v>
          </cell>
          <cell r="C186">
            <v>0</v>
          </cell>
          <cell r="D186">
            <v>88225489.414755255</v>
          </cell>
          <cell r="E186">
            <v>0</v>
          </cell>
          <cell r="F186">
            <v>0</v>
          </cell>
          <cell r="G186">
            <v>0</v>
          </cell>
          <cell r="H186">
            <v>0</v>
          </cell>
          <cell r="I186">
            <v>0</v>
          </cell>
          <cell r="J186">
            <v>515237581.33132976</v>
          </cell>
        </row>
        <row r="187">
          <cell r="A187">
            <v>170</v>
          </cell>
          <cell r="B187">
            <v>104097</v>
          </cell>
          <cell r="C187">
            <v>0</v>
          </cell>
          <cell r="D187">
            <v>88225489.414755255</v>
          </cell>
          <cell r="E187">
            <v>0</v>
          </cell>
          <cell r="F187">
            <v>0</v>
          </cell>
          <cell r="G187">
            <v>0</v>
          </cell>
          <cell r="H187">
            <v>0</v>
          </cell>
          <cell r="I187">
            <v>0</v>
          </cell>
          <cell r="J187">
            <v>515237581.33132976</v>
          </cell>
        </row>
        <row r="188">
          <cell r="A188">
            <v>171</v>
          </cell>
          <cell r="B188">
            <v>104462</v>
          </cell>
          <cell r="C188">
            <v>0</v>
          </cell>
          <cell r="D188">
            <v>88225489.414755255</v>
          </cell>
          <cell r="E188">
            <v>0</v>
          </cell>
          <cell r="F188">
            <v>0</v>
          </cell>
          <cell r="G188">
            <v>0</v>
          </cell>
          <cell r="H188">
            <v>0</v>
          </cell>
          <cell r="I188">
            <v>0</v>
          </cell>
          <cell r="J188">
            <v>515237581.33132976</v>
          </cell>
        </row>
        <row r="189">
          <cell r="A189">
            <v>172</v>
          </cell>
          <cell r="B189">
            <v>104827</v>
          </cell>
          <cell r="C189">
            <v>0</v>
          </cell>
          <cell r="D189">
            <v>88225489.414755255</v>
          </cell>
          <cell r="E189">
            <v>0</v>
          </cell>
          <cell r="F189">
            <v>0</v>
          </cell>
          <cell r="G189">
            <v>0</v>
          </cell>
          <cell r="H189">
            <v>0</v>
          </cell>
          <cell r="I189">
            <v>0</v>
          </cell>
          <cell r="J189">
            <v>515237581.33132976</v>
          </cell>
        </row>
        <row r="190">
          <cell r="A190">
            <v>173</v>
          </cell>
          <cell r="B190">
            <v>105192</v>
          </cell>
          <cell r="C190">
            <v>0</v>
          </cell>
          <cell r="D190">
            <v>88225489.414755255</v>
          </cell>
          <cell r="E190">
            <v>0</v>
          </cell>
          <cell r="F190">
            <v>0</v>
          </cell>
          <cell r="G190">
            <v>0</v>
          </cell>
          <cell r="H190">
            <v>0</v>
          </cell>
          <cell r="I190">
            <v>0</v>
          </cell>
          <cell r="J190">
            <v>515237581.33132976</v>
          </cell>
        </row>
        <row r="191">
          <cell r="A191">
            <v>174</v>
          </cell>
          <cell r="B191">
            <v>105558</v>
          </cell>
          <cell r="C191">
            <v>0</v>
          </cell>
          <cell r="D191">
            <v>88225489.414755255</v>
          </cell>
          <cell r="E191">
            <v>0</v>
          </cell>
          <cell r="F191">
            <v>0</v>
          </cell>
          <cell r="G191">
            <v>0</v>
          </cell>
          <cell r="H191">
            <v>0</v>
          </cell>
          <cell r="I191">
            <v>0</v>
          </cell>
          <cell r="J191">
            <v>515237581.33132976</v>
          </cell>
        </row>
        <row r="192">
          <cell r="A192">
            <v>175</v>
          </cell>
          <cell r="B192">
            <v>105923</v>
          </cell>
          <cell r="C192">
            <v>0</v>
          </cell>
          <cell r="D192">
            <v>88225489.414755255</v>
          </cell>
          <cell r="E192">
            <v>0</v>
          </cell>
          <cell r="F192">
            <v>0</v>
          </cell>
          <cell r="G192">
            <v>0</v>
          </cell>
          <cell r="H192">
            <v>0</v>
          </cell>
          <cell r="I192">
            <v>0</v>
          </cell>
          <cell r="J192">
            <v>515237581.33132976</v>
          </cell>
        </row>
        <row r="193">
          <cell r="A193">
            <v>176</v>
          </cell>
          <cell r="B193">
            <v>106288</v>
          </cell>
          <cell r="C193">
            <v>0</v>
          </cell>
          <cell r="D193">
            <v>88225489.414755255</v>
          </cell>
          <cell r="E193">
            <v>0</v>
          </cell>
          <cell r="F193">
            <v>0</v>
          </cell>
          <cell r="G193">
            <v>0</v>
          </cell>
          <cell r="H193">
            <v>0</v>
          </cell>
          <cell r="I193">
            <v>0</v>
          </cell>
          <cell r="J193">
            <v>515237581.33132976</v>
          </cell>
        </row>
        <row r="194">
          <cell r="A194">
            <v>177</v>
          </cell>
          <cell r="B194">
            <v>106653</v>
          </cell>
          <cell r="C194">
            <v>0</v>
          </cell>
          <cell r="D194">
            <v>88225489.414755255</v>
          </cell>
          <cell r="E194">
            <v>0</v>
          </cell>
          <cell r="F194">
            <v>0</v>
          </cell>
          <cell r="G194">
            <v>0</v>
          </cell>
          <cell r="H194">
            <v>0</v>
          </cell>
          <cell r="I194">
            <v>0</v>
          </cell>
          <cell r="J194">
            <v>515237581.33132976</v>
          </cell>
        </row>
        <row r="195">
          <cell r="A195">
            <v>178</v>
          </cell>
          <cell r="B195">
            <v>107019</v>
          </cell>
          <cell r="C195">
            <v>0</v>
          </cell>
          <cell r="D195">
            <v>88225489.414755255</v>
          </cell>
          <cell r="E195">
            <v>0</v>
          </cell>
          <cell r="F195">
            <v>0</v>
          </cell>
          <cell r="G195">
            <v>0</v>
          </cell>
          <cell r="H195">
            <v>0</v>
          </cell>
          <cell r="I195">
            <v>0</v>
          </cell>
          <cell r="J195">
            <v>515237581.33132976</v>
          </cell>
        </row>
        <row r="196">
          <cell r="A196">
            <v>179</v>
          </cell>
          <cell r="B196">
            <v>107384</v>
          </cell>
          <cell r="C196">
            <v>0</v>
          </cell>
          <cell r="D196">
            <v>88225489.414755255</v>
          </cell>
          <cell r="E196">
            <v>0</v>
          </cell>
          <cell r="F196">
            <v>0</v>
          </cell>
          <cell r="G196">
            <v>0</v>
          </cell>
          <cell r="H196">
            <v>0</v>
          </cell>
          <cell r="I196">
            <v>0</v>
          </cell>
          <cell r="J196">
            <v>515237581.33132976</v>
          </cell>
        </row>
        <row r="197">
          <cell r="A197">
            <v>180</v>
          </cell>
          <cell r="B197">
            <v>107749</v>
          </cell>
          <cell r="C197">
            <v>0</v>
          </cell>
          <cell r="D197">
            <v>88225489.414755255</v>
          </cell>
          <cell r="E197">
            <v>0</v>
          </cell>
          <cell r="F197">
            <v>0</v>
          </cell>
          <cell r="G197">
            <v>0</v>
          </cell>
          <cell r="H197">
            <v>0</v>
          </cell>
          <cell r="I197">
            <v>0</v>
          </cell>
          <cell r="J197">
            <v>515237581.33132976</v>
          </cell>
        </row>
        <row r="198">
          <cell r="A198">
            <v>181</v>
          </cell>
          <cell r="B198">
            <v>108114</v>
          </cell>
          <cell r="C198">
            <v>0</v>
          </cell>
          <cell r="D198">
            <v>88225489.414755255</v>
          </cell>
          <cell r="E198">
            <v>0</v>
          </cell>
          <cell r="F198">
            <v>0</v>
          </cell>
          <cell r="G198">
            <v>0</v>
          </cell>
          <cell r="H198">
            <v>0</v>
          </cell>
          <cell r="I198">
            <v>0</v>
          </cell>
          <cell r="J198">
            <v>515237581.33132976</v>
          </cell>
        </row>
        <row r="199">
          <cell r="A199">
            <v>182</v>
          </cell>
          <cell r="B199">
            <v>108480</v>
          </cell>
          <cell r="C199">
            <v>0</v>
          </cell>
          <cell r="D199">
            <v>88225489.414755255</v>
          </cell>
          <cell r="E199">
            <v>0</v>
          </cell>
          <cell r="F199">
            <v>0</v>
          </cell>
          <cell r="G199">
            <v>0</v>
          </cell>
          <cell r="H199">
            <v>0</v>
          </cell>
          <cell r="I199">
            <v>0</v>
          </cell>
          <cell r="J199">
            <v>515237581.33132976</v>
          </cell>
        </row>
        <row r="200">
          <cell r="A200">
            <v>183</v>
          </cell>
          <cell r="B200">
            <v>108845</v>
          </cell>
          <cell r="C200">
            <v>0</v>
          </cell>
          <cell r="D200">
            <v>88225489.414755255</v>
          </cell>
          <cell r="E200">
            <v>0</v>
          </cell>
          <cell r="F200">
            <v>0</v>
          </cell>
          <cell r="G200">
            <v>0</v>
          </cell>
          <cell r="H200">
            <v>0</v>
          </cell>
          <cell r="I200">
            <v>0</v>
          </cell>
          <cell r="J200">
            <v>515237581.33132976</v>
          </cell>
        </row>
        <row r="201">
          <cell r="A201">
            <v>184</v>
          </cell>
          <cell r="B201">
            <v>109210</v>
          </cell>
          <cell r="C201">
            <v>0</v>
          </cell>
          <cell r="D201">
            <v>88225489.414755255</v>
          </cell>
          <cell r="E201">
            <v>0</v>
          </cell>
          <cell r="F201">
            <v>0</v>
          </cell>
          <cell r="G201">
            <v>0</v>
          </cell>
          <cell r="H201">
            <v>0</v>
          </cell>
          <cell r="I201">
            <v>0</v>
          </cell>
          <cell r="J201">
            <v>515237581.33132976</v>
          </cell>
        </row>
        <row r="202">
          <cell r="A202">
            <v>185</v>
          </cell>
          <cell r="B202">
            <v>109575</v>
          </cell>
          <cell r="C202">
            <v>0</v>
          </cell>
          <cell r="D202">
            <v>88225489.414755255</v>
          </cell>
          <cell r="E202">
            <v>0</v>
          </cell>
          <cell r="F202">
            <v>0</v>
          </cell>
          <cell r="G202">
            <v>0</v>
          </cell>
          <cell r="H202">
            <v>0</v>
          </cell>
          <cell r="I202">
            <v>0</v>
          </cell>
          <cell r="J202">
            <v>515237581.33132976</v>
          </cell>
        </row>
        <row r="203">
          <cell r="A203">
            <v>186</v>
          </cell>
          <cell r="B203">
            <v>109940</v>
          </cell>
          <cell r="C203">
            <v>0</v>
          </cell>
          <cell r="D203">
            <v>88225489.414755255</v>
          </cell>
          <cell r="E203">
            <v>0</v>
          </cell>
          <cell r="F203">
            <v>0</v>
          </cell>
          <cell r="G203">
            <v>0</v>
          </cell>
          <cell r="H203">
            <v>0</v>
          </cell>
          <cell r="I203">
            <v>0</v>
          </cell>
          <cell r="J203">
            <v>515237581.33132976</v>
          </cell>
        </row>
        <row r="204">
          <cell r="A204">
            <v>187</v>
          </cell>
          <cell r="B204">
            <v>110305</v>
          </cell>
          <cell r="C204">
            <v>0</v>
          </cell>
          <cell r="D204">
            <v>88225489.414755255</v>
          </cell>
          <cell r="E204">
            <v>0</v>
          </cell>
          <cell r="F204">
            <v>0</v>
          </cell>
          <cell r="G204">
            <v>0</v>
          </cell>
          <cell r="H204">
            <v>0</v>
          </cell>
          <cell r="I204">
            <v>0</v>
          </cell>
          <cell r="J204">
            <v>515237581.33132976</v>
          </cell>
        </row>
        <row r="205">
          <cell r="A205">
            <v>188</v>
          </cell>
          <cell r="B205">
            <v>110670</v>
          </cell>
          <cell r="C205">
            <v>0</v>
          </cell>
          <cell r="D205">
            <v>88225489.414755255</v>
          </cell>
          <cell r="E205">
            <v>0</v>
          </cell>
          <cell r="F205">
            <v>0</v>
          </cell>
          <cell r="G205">
            <v>0</v>
          </cell>
          <cell r="H205">
            <v>0</v>
          </cell>
          <cell r="I205">
            <v>0</v>
          </cell>
          <cell r="J205">
            <v>515237581.33132976</v>
          </cell>
        </row>
        <row r="206">
          <cell r="A206">
            <v>189</v>
          </cell>
          <cell r="B206">
            <v>111035</v>
          </cell>
          <cell r="C206">
            <v>0</v>
          </cell>
          <cell r="D206">
            <v>88225489.414755255</v>
          </cell>
          <cell r="E206">
            <v>0</v>
          </cell>
          <cell r="F206">
            <v>0</v>
          </cell>
          <cell r="G206">
            <v>0</v>
          </cell>
          <cell r="H206">
            <v>0</v>
          </cell>
          <cell r="I206">
            <v>0</v>
          </cell>
          <cell r="J206">
            <v>515237581.33132976</v>
          </cell>
        </row>
        <row r="207">
          <cell r="A207">
            <v>190</v>
          </cell>
          <cell r="B207">
            <v>111401</v>
          </cell>
          <cell r="C207">
            <v>0</v>
          </cell>
          <cell r="D207">
            <v>88225489.414755255</v>
          </cell>
          <cell r="E207">
            <v>0</v>
          </cell>
          <cell r="F207">
            <v>0</v>
          </cell>
          <cell r="G207">
            <v>0</v>
          </cell>
          <cell r="H207">
            <v>0</v>
          </cell>
          <cell r="I207">
            <v>0</v>
          </cell>
          <cell r="J207">
            <v>515237581.33132976</v>
          </cell>
        </row>
        <row r="208">
          <cell r="A208">
            <v>191</v>
          </cell>
          <cell r="B208">
            <v>111766</v>
          </cell>
          <cell r="C208">
            <v>0</v>
          </cell>
          <cell r="D208">
            <v>88225489.414755255</v>
          </cell>
          <cell r="E208">
            <v>0</v>
          </cell>
          <cell r="F208">
            <v>0</v>
          </cell>
          <cell r="G208">
            <v>0</v>
          </cell>
          <cell r="H208">
            <v>0</v>
          </cell>
          <cell r="I208">
            <v>0</v>
          </cell>
          <cell r="J208">
            <v>515237581.33132976</v>
          </cell>
        </row>
        <row r="209">
          <cell r="A209">
            <v>192</v>
          </cell>
          <cell r="B209">
            <v>112131</v>
          </cell>
          <cell r="C209">
            <v>0</v>
          </cell>
          <cell r="D209">
            <v>88225489.414755255</v>
          </cell>
          <cell r="E209">
            <v>0</v>
          </cell>
          <cell r="F209">
            <v>0</v>
          </cell>
          <cell r="G209">
            <v>0</v>
          </cell>
          <cell r="H209">
            <v>0</v>
          </cell>
          <cell r="I209">
            <v>0</v>
          </cell>
          <cell r="J209">
            <v>515237581.33132976</v>
          </cell>
        </row>
        <row r="210">
          <cell r="A210">
            <v>193</v>
          </cell>
          <cell r="B210">
            <v>112496</v>
          </cell>
          <cell r="C210">
            <v>0</v>
          </cell>
          <cell r="D210">
            <v>88225489.414755255</v>
          </cell>
          <cell r="E210">
            <v>0</v>
          </cell>
          <cell r="F210">
            <v>0</v>
          </cell>
          <cell r="G210">
            <v>0</v>
          </cell>
          <cell r="H210">
            <v>0</v>
          </cell>
          <cell r="I210">
            <v>0</v>
          </cell>
          <cell r="J210">
            <v>515237581.33132976</v>
          </cell>
        </row>
        <row r="211">
          <cell r="A211">
            <v>194</v>
          </cell>
          <cell r="B211">
            <v>112862</v>
          </cell>
          <cell r="C211">
            <v>0</v>
          </cell>
          <cell r="D211">
            <v>88225489.414755255</v>
          </cell>
          <cell r="E211">
            <v>0</v>
          </cell>
          <cell r="F211">
            <v>0</v>
          </cell>
          <cell r="G211">
            <v>0</v>
          </cell>
          <cell r="H211">
            <v>0</v>
          </cell>
          <cell r="I211">
            <v>0</v>
          </cell>
          <cell r="J211">
            <v>515237581.33132976</v>
          </cell>
        </row>
        <row r="212">
          <cell r="A212">
            <v>195</v>
          </cell>
          <cell r="B212">
            <v>113227</v>
          </cell>
          <cell r="C212">
            <v>0</v>
          </cell>
          <cell r="D212">
            <v>88225489.414755255</v>
          </cell>
          <cell r="E212">
            <v>0</v>
          </cell>
          <cell r="F212">
            <v>0</v>
          </cell>
          <cell r="G212">
            <v>0</v>
          </cell>
          <cell r="H212">
            <v>0</v>
          </cell>
          <cell r="I212">
            <v>0</v>
          </cell>
          <cell r="J212">
            <v>515237581.33132976</v>
          </cell>
        </row>
        <row r="213">
          <cell r="A213">
            <v>196</v>
          </cell>
          <cell r="B213">
            <v>113592</v>
          </cell>
          <cell r="C213">
            <v>0</v>
          </cell>
          <cell r="D213">
            <v>88225489.414755255</v>
          </cell>
          <cell r="E213">
            <v>0</v>
          </cell>
          <cell r="F213">
            <v>0</v>
          </cell>
          <cell r="G213">
            <v>0</v>
          </cell>
          <cell r="H213">
            <v>0</v>
          </cell>
          <cell r="I213">
            <v>0</v>
          </cell>
          <cell r="J213">
            <v>515237581.33132976</v>
          </cell>
        </row>
        <row r="214">
          <cell r="A214">
            <v>197</v>
          </cell>
          <cell r="B214">
            <v>113957</v>
          </cell>
          <cell r="C214">
            <v>0</v>
          </cell>
          <cell r="D214">
            <v>88225489.414755255</v>
          </cell>
          <cell r="E214">
            <v>0</v>
          </cell>
          <cell r="F214">
            <v>0</v>
          </cell>
          <cell r="G214">
            <v>0</v>
          </cell>
          <cell r="H214">
            <v>0</v>
          </cell>
          <cell r="I214">
            <v>0</v>
          </cell>
          <cell r="J214">
            <v>515237581.33132976</v>
          </cell>
        </row>
        <row r="215">
          <cell r="A215">
            <v>198</v>
          </cell>
          <cell r="B215">
            <v>114323</v>
          </cell>
          <cell r="C215">
            <v>0</v>
          </cell>
          <cell r="D215">
            <v>88225489.414755255</v>
          </cell>
          <cell r="E215">
            <v>0</v>
          </cell>
          <cell r="F215">
            <v>0</v>
          </cell>
          <cell r="G215">
            <v>0</v>
          </cell>
          <cell r="H215">
            <v>0</v>
          </cell>
          <cell r="I215">
            <v>0</v>
          </cell>
          <cell r="J215">
            <v>515237581.33132976</v>
          </cell>
        </row>
        <row r="216">
          <cell r="A216">
            <v>199</v>
          </cell>
          <cell r="B216">
            <v>114688</v>
          </cell>
          <cell r="C216">
            <v>0</v>
          </cell>
          <cell r="D216">
            <v>88225489.414755255</v>
          </cell>
          <cell r="E216">
            <v>0</v>
          </cell>
          <cell r="F216">
            <v>0</v>
          </cell>
          <cell r="G216">
            <v>0</v>
          </cell>
          <cell r="H216">
            <v>0</v>
          </cell>
          <cell r="I216">
            <v>0</v>
          </cell>
          <cell r="J216">
            <v>515237581.33132976</v>
          </cell>
        </row>
        <row r="217">
          <cell r="A217">
            <v>200</v>
          </cell>
          <cell r="B217">
            <v>115053</v>
          </cell>
          <cell r="C217">
            <v>0</v>
          </cell>
          <cell r="D217">
            <v>88225489.414755255</v>
          </cell>
          <cell r="E217">
            <v>0</v>
          </cell>
          <cell r="F217">
            <v>0</v>
          </cell>
          <cell r="G217">
            <v>0</v>
          </cell>
          <cell r="H217">
            <v>0</v>
          </cell>
          <cell r="I217">
            <v>0</v>
          </cell>
          <cell r="J217">
            <v>515237581.33132976</v>
          </cell>
        </row>
        <row r="218">
          <cell r="A218">
            <v>201</v>
          </cell>
          <cell r="B218">
            <v>115418</v>
          </cell>
          <cell r="C218">
            <v>0</v>
          </cell>
          <cell r="D218">
            <v>88225489.414755255</v>
          </cell>
          <cell r="E218">
            <v>0</v>
          </cell>
          <cell r="F218">
            <v>0</v>
          </cell>
          <cell r="G218">
            <v>0</v>
          </cell>
          <cell r="H218">
            <v>0</v>
          </cell>
          <cell r="I218">
            <v>0</v>
          </cell>
          <cell r="J218">
            <v>515237581.33132976</v>
          </cell>
        </row>
        <row r="219">
          <cell r="A219">
            <v>202</v>
          </cell>
          <cell r="B219">
            <v>115784</v>
          </cell>
          <cell r="C219">
            <v>0</v>
          </cell>
          <cell r="D219">
            <v>88225489.414755255</v>
          </cell>
          <cell r="E219">
            <v>0</v>
          </cell>
          <cell r="F219">
            <v>0</v>
          </cell>
          <cell r="G219">
            <v>0</v>
          </cell>
          <cell r="H219">
            <v>0</v>
          </cell>
          <cell r="I219">
            <v>0</v>
          </cell>
          <cell r="J219">
            <v>515237581.33132976</v>
          </cell>
        </row>
        <row r="220">
          <cell r="A220">
            <v>203</v>
          </cell>
          <cell r="B220">
            <v>116149</v>
          </cell>
          <cell r="C220">
            <v>0</v>
          </cell>
          <cell r="D220">
            <v>88225489.414755255</v>
          </cell>
          <cell r="E220">
            <v>0</v>
          </cell>
          <cell r="F220">
            <v>0</v>
          </cell>
          <cell r="G220">
            <v>0</v>
          </cell>
          <cell r="H220">
            <v>0</v>
          </cell>
          <cell r="I220">
            <v>0</v>
          </cell>
          <cell r="J220">
            <v>515237581.33132976</v>
          </cell>
        </row>
        <row r="221">
          <cell r="A221">
            <v>204</v>
          </cell>
          <cell r="B221">
            <v>116514</v>
          </cell>
          <cell r="C221">
            <v>0</v>
          </cell>
          <cell r="D221">
            <v>88225489.414755255</v>
          </cell>
          <cell r="E221">
            <v>0</v>
          </cell>
          <cell r="F221">
            <v>0</v>
          </cell>
          <cell r="G221">
            <v>0</v>
          </cell>
          <cell r="H221">
            <v>0</v>
          </cell>
          <cell r="I221">
            <v>0</v>
          </cell>
          <cell r="J221">
            <v>515237581.33132976</v>
          </cell>
        </row>
        <row r="222">
          <cell r="A222">
            <v>205</v>
          </cell>
          <cell r="B222">
            <v>116879</v>
          </cell>
          <cell r="C222">
            <v>0</v>
          </cell>
          <cell r="D222">
            <v>88225489.414755255</v>
          </cell>
          <cell r="E222">
            <v>0</v>
          </cell>
          <cell r="F222">
            <v>0</v>
          </cell>
          <cell r="G222">
            <v>0</v>
          </cell>
          <cell r="H222">
            <v>0</v>
          </cell>
          <cell r="I222">
            <v>0</v>
          </cell>
          <cell r="J222">
            <v>515237581.33132976</v>
          </cell>
        </row>
        <row r="223">
          <cell r="A223">
            <v>206</v>
          </cell>
          <cell r="B223">
            <v>117245</v>
          </cell>
          <cell r="C223">
            <v>0</v>
          </cell>
          <cell r="D223">
            <v>88225489.414755255</v>
          </cell>
          <cell r="E223">
            <v>0</v>
          </cell>
          <cell r="F223">
            <v>0</v>
          </cell>
          <cell r="G223">
            <v>0</v>
          </cell>
          <cell r="H223">
            <v>0</v>
          </cell>
          <cell r="I223">
            <v>0</v>
          </cell>
          <cell r="J223">
            <v>515237581.33132976</v>
          </cell>
        </row>
        <row r="224">
          <cell r="A224">
            <v>207</v>
          </cell>
          <cell r="B224">
            <v>117610</v>
          </cell>
          <cell r="C224">
            <v>0</v>
          </cell>
          <cell r="D224">
            <v>88225489.414755255</v>
          </cell>
          <cell r="E224">
            <v>0</v>
          </cell>
          <cell r="F224">
            <v>0</v>
          </cell>
          <cell r="G224">
            <v>0</v>
          </cell>
          <cell r="H224">
            <v>0</v>
          </cell>
          <cell r="I224">
            <v>0</v>
          </cell>
          <cell r="J224">
            <v>515237581.33132976</v>
          </cell>
        </row>
        <row r="225">
          <cell r="A225">
            <v>208</v>
          </cell>
          <cell r="B225">
            <v>117975</v>
          </cell>
          <cell r="C225">
            <v>0</v>
          </cell>
          <cell r="D225">
            <v>88225489.414755255</v>
          </cell>
          <cell r="E225">
            <v>0</v>
          </cell>
          <cell r="F225">
            <v>0</v>
          </cell>
          <cell r="G225">
            <v>0</v>
          </cell>
          <cell r="H225">
            <v>0</v>
          </cell>
          <cell r="I225">
            <v>0</v>
          </cell>
          <cell r="J225">
            <v>515237581.33132976</v>
          </cell>
        </row>
        <row r="226">
          <cell r="A226">
            <v>209</v>
          </cell>
          <cell r="B226">
            <v>118340</v>
          </cell>
          <cell r="C226">
            <v>0</v>
          </cell>
          <cell r="D226">
            <v>88225489.414755255</v>
          </cell>
          <cell r="E226">
            <v>0</v>
          </cell>
          <cell r="F226">
            <v>0</v>
          </cell>
          <cell r="G226">
            <v>0</v>
          </cell>
          <cell r="H226">
            <v>0</v>
          </cell>
          <cell r="I226">
            <v>0</v>
          </cell>
          <cell r="J226">
            <v>515237581.33132976</v>
          </cell>
        </row>
        <row r="227">
          <cell r="A227">
            <v>210</v>
          </cell>
          <cell r="B227">
            <v>118706</v>
          </cell>
          <cell r="C227">
            <v>0</v>
          </cell>
          <cell r="D227">
            <v>88225489.414755255</v>
          </cell>
          <cell r="E227">
            <v>0</v>
          </cell>
          <cell r="F227">
            <v>0</v>
          </cell>
          <cell r="G227">
            <v>0</v>
          </cell>
          <cell r="H227">
            <v>0</v>
          </cell>
          <cell r="I227">
            <v>0</v>
          </cell>
          <cell r="J227">
            <v>515237581.33132976</v>
          </cell>
        </row>
        <row r="228">
          <cell r="A228">
            <v>211</v>
          </cell>
          <cell r="B228">
            <v>119071</v>
          </cell>
          <cell r="C228">
            <v>0</v>
          </cell>
          <cell r="D228">
            <v>88225489.414755255</v>
          </cell>
          <cell r="E228">
            <v>0</v>
          </cell>
          <cell r="F228">
            <v>0</v>
          </cell>
          <cell r="G228">
            <v>0</v>
          </cell>
          <cell r="H228">
            <v>0</v>
          </cell>
          <cell r="I228">
            <v>0</v>
          </cell>
          <cell r="J228">
            <v>515237581.33132976</v>
          </cell>
        </row>
        <row r="229">
          <cell r="A229">
            <v>212</v>
          </cell>
          <cell r="B229">
            <v>119436</v>
          </cell>
          <cell r="C229">
            <v>0</v>
          </cell>
          <cell r="D229">
            <v>88225489.414755255</v>
          </cell>
          <cell r="E229">
            <v>0</v>
          </cell>
          <cell r="F229">
            <v>0</v>
          </cell>
          <cell r="G229">
            <v>0</v>
          </cell>
          <cell r="H229">
            <v>0</v>
          </cell>
          <cell r="I229">
            <v>0</v>
          </cell>
          <cell r="J229">
            <v>515237581.33132976</v>
          </cell>
        </row>
        <row r="230">
          <cell r="A230">
            <v>213</v>
          </cell>
          <cell r="B230">
            <v>119801</v>
          </cell>
          <cell r="C230">
            <v>0</v>
          </cell>
          <cell r="D230">
            <v>88225489.414755255</v>
          </cell>
          <cell r="E230">
            <v>0</v>
          </cell>
          <cell r="F230">
            <v>0</v>
          </cell>
          <cell r="G230">
            <v>0</v>
          </cell>
          <cell r="H230">
            <v>0</v>
          </cell>
          <cell r="I230">
            <v>0</v>
          </cell>
          <cell r="J230">
            <v>515237581.33132976</v>
          </cell>
        </row>
        <row r="231">
          <cell r="A231">
            <v>214</v>
          </cell>
          <cell r="B231">
            <v>120167</v>
          </cell>
          <cell r="C231">
            <v>0</v>
          </cell>
          <cell r="D231">
            <v>88225489.414755255</v>
          </cell>
          <cell r="E231">
            <v>0</v>
          </cell>
          <cell r="F231">
            <v>0</v>
          </cell>
          <cell r="G231">
            <v>0</v>
          </cell>
          <cell r="H231">
            <v>0</v>
          </cell>
          <cell r="I231">
            <v>0</v>
          </cell>
          <cell r="J231">
            <v>515237581.33132976</v>
          </cell>
        </row>
        <row r="232">
          <cell r="A232">
            <v>215</v>
          </cell>
          <cell r="B232">
            <v>120532</v>
          </cell>
          <cell r="C232">
            <v>0</v>
          </cell>
          <cell r="D232">
            <v>88225489.414755255</v>
          </cell>
          <cell r="E232">
            <v>0</v>
          </cell>
          <cell r="F232">
            <v>0</v>
          </cell>
          <cell r="G232">
            <v>0</v>
          </cell>
          <cell r="H232">
            <v>0</v>
          </cell>
          <cell r="I232">
            <v>0</v>
          </cell>
          <cell r="J232">
            <v>515237581.33132976</v>
          </cell>
        </row>
        <row r="233">
          <cell r="A233">
            <v>216</v>
          </cell>
          <cell r="B233">
            <v>120897</v>
          </cell>
          <cell r="C233">
            <v>0</v>
          </cell>
          <cell r="D233">
            <v>88225489.414755255</v>
          </cell>
          <cell r="E233">
            <v>0</v>
          </cell>
          <cell r="F233">
            <v>0</v>
          </cell>
          <cell r="G233">
            <v>0</v>
          </cell>
          <cell r="H233">
            <v>0</v>
          </cell>
          <cell r="I233">
            <v>0</v>
          </cell>
          <cell r="J233">
            <v>515237581.33132976</v>
          </cell>
        </row>
        <row r="234">
          <cell r="A234">
            <v>217</v>
          </cell>
          <cell r="B234">
            <v>121262</v>
          </cell>
          <cell r="C234">
            <v>0</v>
          </cell>
          <cell r="D234">
            <v>88225489.414755255</v>
          </cell>
          <cell r="E234">
            <v>0</v>
          </cell>
          <cell r="F234">
            <v>0</v>
          </cell>
          <cell r="G234">
            <v>0</v>
          </cell>
          <cell r="H234">
            <v>0</v>
          </cell>
          <cell r="I234">
            <v>0</v>
          </cell>
          <cell r="J234">
            <v>515237581.33132976</v>
          </cell>
        </row>
        <row r="235">
          <cell r="A235">
            <v>218</v>
          </cell>
          <cell r="B235">
            <v>121628</v>
          </cell>
          <cell r="C235">
            <v>0</v>
          </cell>
          <cell r="D235">
            <v>88225489.414755255</v>
          </cell>
          <cell r="E235">
            <v>0</v>
          </cell>
          <cell r="F235">
            <v>0</v>
          </cell>
          <cell r="G235">
            <v>0</v>
          </cell>
          <cell r="H235">
            <v>0</v>
          </cell>
          <cell r="I235">
            <v>0</v>
          </cell>
          <cell r="J235">
            <v>515237581.33132976</v>
          </cell>
        </row>
        <row r="236">
          <cell r="A236">
            <v>219</v>
          </cell>
          <cell r="B236">
            <v>121993</v>
          </cell>
          <cell r="C236">
            <v>0</v>
          </cell>
          <cell r="D236">
            <v>88225489.414755255</v>
          </cell>
          <cell r="E236">
            <v>0</v>
          </cell>
          <cell r="F236">
            <v>0</v>
          </cell>
          <cell r="G236">
            <v>0</v>
          </cell>
          <cell r="H236">
            <v>0</v>
          </cell>
          <cell r="I236">
            <v>0</v>
          </cell>
          <cell r="J236">
            <v>515237581.33132976</v>
          </cell>
        </row>
        <row r="237">
          <cell r="A237">
            <v>220</v>
          </cell>
          <cell r="B237">
            <v>122358</v>
          </cell>
          <cell r="C237">
            <v>0</v>
          </cell>
          <cell r="D237">
            <v>88225489.414755255</v>
          </cell>
          <cell r="E237">
            <v>0</v>
          </cell>
          <cell r="F237">
            <v>0</v>
          </cell>
          <cell r="G237">
            <v>0</v>
          </cell>
          <cell r="H237">
            <v>0</v>
          </cell>
          <cell r="I237">
            <v>0</v>
          </cell>
          <cell r="J237">
            <v>515237581.33132976</v>
          </cell>
        </row>
        <row r="238">
          <cell r="A238">
            <v>221</v>
          </cell>
          <cell r="B238">
            <v>122723</v>
          </cell>
          <cell r="C238">
            <v>0</v>
          </cell>
          <cell r="D238">
            <v>88225489.414755255</v>
          </cell>
          <cell r="E238">
            <v>0</v>
          </cell>
          <cell r="F238">
            <v>0</v>
          </cell>
          <cell r="G238">
            <v>0</v>
          </cell>
          <cell r="H238">
            <v>0</v>
          </cell>
          <cell r="I238">
            <v>0</v>
          </cell>
          <cell r="J238">
            <v>515237581.33132976</v>
          </cell>
        </row>
        <row r="239">
          <cell r="A239">
            <v>222</v>
          </cell>
          <cell r="B239">
            <v>123089</v>
          </cell>
          <cell r="C239">
            <v>0</v>
          </cell>
          <cell r="D239">
            <v>88225489.414755255</v>
          </cell>
          <cell r="E239">
            <v>0</v>
          </cell>
          <cell r="F239">
            <v>0</v>
          </cell>
          <cell r="G239">
            <v>0</v>
          </cell>
          <cell r="H239">
            <v>0</v>
          </cell>
          <cell r="I239">
            <v>0</v>
          </cell>
          <cell r="J239">
            <v>515237581.33132976</v>
          </cell>
        </row>
        <row r="240">
          <cell r="A240">
            <v>223</v>
          </cell>
          <cell r="B240">
            <v>123454</v>
          </cell>
          <cell r="C240">
            <v>0</v>
          </cell>
          <cell r="D240">
            <v>88225489.414755255</v>
          </cell>
          <cell r="E240">
            <v>0</v>
          </cell>
          <cell r="F240">
            <v>0</v>
          </cell>
          <cell r="G240">
            <v>0</v>
          </cell>
          <cell r="H240">
            <v>0</v>
          </cell>
          <cell r="I240">
            <v>0</v>
          </cell>
          <cell r="J240">
            <v>515237581.33132976</v>
          </cell>
        </row>
        <row r="241">
          <cell r="A241">
            <v>224</v>
          </cell>
          <cell r="B241">
            <v>123819</v>
          </cell>
          <cell r="C241">
            <v>0</v>
          </cell>
          <cell r="D241">
            <v>88225489.414755255</v>
          </cell>
          <cell r="E241">
            <v>0</v>
          </cell>
          <cell r="F241">
            <v>0</v>
          </cell>
          <cell r="G241">
            <v>0</v>
          </cell>
          <cell r="H241">
            <v>0</v>
          </cell>
          <cell r="I241">
            <v>0</v>
          </cell>
          <cell r="J241">
            <v>515237581.33132976</v>
          </cell>
        </row>
        <row r="242">
          <cell r="A242">
            <v>225</v>
          </cell>
          <cell r="B242">
            <v>124184</v>
          </cell>
          <cell r="C242">
            <v>0</v>
          </cell>
          <cell r="D242">
            <v>88225489.414755255</v>
          </cell>
          <cell r="E242">
            <v>0</v>
          </cell>
          <cell r="F242">
            <v>0</v>
          </cell>
          <cell r="G242">
            <v>0</v>
          </cell>
          <cell r="H242">
            <v>0</v>
          </cell>
          <cell r="I242">
            <v>0</v>
          </cell>
          <cell r="J242">
            <v>515237581.33132976</v>
          </cell>
        </row>
        <row r="243">
          <cell r="A243">
            <v>226</v>
          </cell>
          <cell r="B243">
            <v>124550</v>
          </cell>
          <cell r="C243">
            <v>0</v>
          </cell>
          <cell r="D243">
            <v>88225489.414755255</v>
          </cell>
          <cell r="E243">
            <v>0</v>
          </cell>
          <cell r="F243">
            <v>0</v>
          </cell>
          <cell r="G243">
            <v>0</v>
          </cell>
          <cell r="H243">
            <v>0</v>
          </cell>
          <cell r="I243">
            <v>0</v>
          </cell>
          <cell r="J243">
            <v>515237581.33132976</v>
          </cell>
        </row>
        <row r="244">
          <cell r="A244">
            <v>227</v>
          </cell>
          <cell r="B244">
            <v>124915</v>
          </cell>
          <cell r="C244">
            <v>0</v>
          </cell>
          <cell r="D244">
            <v>88225489.414755255</v>
          </cell>
          <cell r="E244">
            <v>0</v>
          </cell>
          <cell r="F244">
            <v>0</v>
          </cell>
          <cell r="G244">
            <v>0</v>
          </cell>
          <cell r="H244">
            <v>0</v>
          </cell>
          <cell r="I244">
            <v>0</v>
          </cell>
          <cell r="J244">
            <v>515237581.33132976</v>
          </cell>
        </row>
        <row r="245">
          <cell r="A245">
            <v>228</v>
          </cell>
          <cell r="B245">
            <v>125280</v>
          </cell>
          <cell r="C245">
            <v>0</v>
          </cell>
          <cell r="D245">
            <v>88225489.414755255</v>
          </cell>
          <cell r="E245">
            <v>0</v>
          </cell>
          <cell r="F245">
            <v>0</v>
          </cell>
          <cell r="G245">
            <v>0</v>
          </cell>
          <cell r="H245">
            <v>0</v>
          </cell>
          <cell r="I245">
            <v>0</v>
          </cell>
          <cell r="J245">
            <v>515237581.33132976</v>
          </cell>
        </row>
        <row r="246">
          <cell r="A246">
            <v>229</v>
          </cell>
          <cell r="B246">
            <v>125645</v>
          </cell>
          <cell r="C246">
            <v>0</v>
          </cell>
          <cell r="D246">
            <v>88225489.414755255</v>
          </cell>
          <cell r="E246">
            <v>0</v>
          </cell>
          <cell r="F246">
            <v>0</v>
          </cell>
          <cell r="G246">
            <v>0</v>
          </cell>
          <cell r="H246">
            <v>0</v>
          </cell>
          <cell r="I246">
            <v>0</v>
          </cell>
          <cell r="J246">
            <v>515237581.33132976</v>
          </cell>
        </row>
        <row r="247">
          <cell r="A247">
            <v>230</v>
          </cell>
          <cell r="B247">
            <v>126011</v>
          </cell>
          <cell r="C247">
            <v>0</v>
          </cell>
          <cell r="D247">
            <v>88225489.414755255</v>
          </cell>
          <cell r="E247">
            <v>0</v>
          </cell>
          <cell r="F247">
            <v>0</v>
          </cell>
          <cell r="G247">
            <v>0</v>
          </cell>
          <cell r="H247">
            <v>0</v>
          </cell>
          <cell r="I247">
            <v>0</v>
          </cell>
          <cell r="J247">
            <v>515237581.33132976</v>
          </cell>
        </row>
        <row r="248">
          <cell r="A248">
            <v>231</v>
          </cell>
          <cell r="B248">
            <v>126376</v>
          </cell>
          <cell r="C248">
            <v>0</v>
          </cell>
          <cell r="D248">
            <v>88225489.414755255</v>
          </cell>
          <cell r="E248">
            <v>0</v>
          </cell>
          <cell r="F248">
            <v>0</v>
          </cell>
          <cell r="G248">
            <v>0</v>
          </cell>
          <cell r="H248">
            <v>0</v>
          </cell>
          <cell r="I248">
            <v>0</v>
          </cell>
          <cell r="J248">
            <v>515237581.33132976</v>
          </cell>
        </row>
        <row r="249">
          <cell r="A249">
            <v>232</v>
          </cell>
          <cell r="B249">
            <v>126741</v>
          </cell>
          <cell r="C249">
            <v>0</v>
          </cell>
          <cell r="D249">
            <v>88225489.414755255</v>
          </cell>
          <cell r="E249">
            <v>0</v>
          </cell>
          <cell r="F249">
            <v>0</v>
          </cell>
          <cell r="G249">
            <v>0</v>
          </cell>
          <cell r="H249">
            <v>0</v>
          </cell>
          <cell r="I249">
            <v>0</v>
          </cell>
          <cell r="J249">
            <v>515237581.33132976</v>
          </cell>
        </row>
        <row r="250">
          <cell r="A250">
            <v>233</v>
          </cell>
          <cell r="B250">
            <v>127106</v>
          </cell>
          <cell r="C250">
            <v>0</v>
          </cell>
          <cell r="D250">
            <v>88225489.414755255</v>
          </cell>
          <cell r="E250">
            <v>0</v>
          </cell>
          <cell r="F250">
            <v>0</v>
          </cell>
          <cell r="G250">
            <v>0</v>
          </cell>
          <cell r="H250">
            <v>0</v>
          </cell>
          <cell r="I250">
            <v>0</v>
          </cell>
          <cell r="J250">
            <v>515237581.33132976</v>
          </cell>
        </row>
        <row r="251">
          <cell r="A251">
            <v>234</v>
          </cell>
          <cell r="B251">
            <v>127472</v>
          </cell>
          <cell r="C251">
            <v>0</v>
          </cell>
          <cell r="D251">
            <v>88225489.414755255</v>
          </cell>
          <cell r="E251">
            <v>0</v>
          </cell>
          <cell r="F251">
            <v>0</v>
          </cell>
          <cell r="G251">
            <v>0</v>
          </cell>
          <cell r="H251">
            <v>0</v>
          </cell>
          <cell r="I251">
            <v>0</v>
          </cell>
          <cell r="J251">
            <v>515237581.33132976</v>
          </cell>
        </row>
        <row r="252">
          <cell r="A252">
            <v>235</v>
          </cell>
          <cell r="B252">
            <v>127837</v>
          </cell>
          <cell r="C252">
            <v>0</v>
          </cell>
          <cell r="D252">
            <v>88225489.414755255</v>
          </cell>
          <cell r="E252">
            <v>0</v>
          </cell>
          <cell r="F252">
            <v>0</v>
          </cell>
          <cell r="G252">
            <v>0</v>
          </cell>
          <cell r="H252">
            <v>0</v>
          </cell>
          <cell r="I252">
            <v>0</v>
          </cell>
          <cell r="J252">
            <v>515237581.33132976</v>
          </cell>
        </row>
        <row r="253">
          <cell r="A253">
            <v>236</v>
          </cell>
          <cell r="B253">
            <v>128202</v>
          </cell>
          <cell r="C253">
            <v>0</v>
          </cell>
          <cell r="D253">
            <v>88225489.414755255</v>
          </cell>
          <cell r="E253">
            <v>0</v>
          </cell>
          <cell r="F253">
            <v>0</v>
          </cell>
          <cell r="G253">
            <v>0</v>
          </cell>
          <cell r="H253">
            <v>0</v>
          </cell>
          <cell r="I253">
            <v>0</v>
          </cell>
          <cell r="J253">
            <v>515237581.33132976</v>
          </cell>
        </row>
        <row r="254">
          <cell r="A254">
            <v>237</v>
          </cell>
          <cell r="B254">
            <v>128567</v>
          </cell>
          <cell r="C254">
            <v>0</v>
          </cell>
          <cell r="D254">
            <v>88225489.414755255</v>
          </cell>
          <cell r="E254">
            <v>0</v>
          </cell>
          <cell r="F254">
            <v>0</v>
          </cell>
          <cell r="G254">
            <v>0</v>
          </cell>
          <cell r="H254">
            <v>0</v>
          </cell>
          <cell r="I254">
            <v>0</v>
          </cell>
          <cell r="J254">
            <v>515237581.33132976</v>
          </cell>
        </row>
        <row r="255">
          <cell r="A255">
            <v>238</v>
          </cell>
          <cell r="B255">
            <v>128933</v>
          </cell>
          <cell r="C255">
            <v>0</v>
          </cell>
          <cell r="D255">
            <v>88225489.414755255</v>
          </cell>
          <cell r="E255">
            <v>0</v>
          </cell>
          <cell r="F255">
            <v>0</v>
          </cell>
          <cell r="G255">
            <v>0</v>
          </cell>
          <cell r="H255">
            <v>0</v>
          </cell>
          <cell r="I255">
            <v>0</v>
          </cell>
          <cell r="J255">
            <v>515237581.33132976</v>
          </cell>
        </row>
        <row r="256">
          <cell r="A256">
            <v>239</v>
          </cell>
          <cell r="B256">
            <v>129298</v>
          </cell>
          <cell r="C256">
            <v>0</v>
          </cell>
          <cell r="D256">
            <v>88225489.414755255</v>
          </cell>
          <cell r="E256">
            <v>0</v>
          </cell>
          <cell r="F256">
            <v>0</v>
          </cell>
          <cell r="G256">
            <v>0</v>
          </cell>
          <cell r="H256">
            <v>0</v>
          </cell>
          <cell r="I256">
            <v>0</v>
          </cell>
          <cell r="J256">
            <v>515237581.33132976</v>
          </cell>
        </row>
        <row r="257">
          <cell r="A257">
            <v>240</v>
          </cell>
          <cell r="B257">
            <v>129663</v>
          </cell>
          <cell r="C257">
            <v>0</v>
          </cell>
          <cell r="D257">
            <v>88225489.414755255</v>
          </cell>
          <cell r="E257">
            <v>0</v>
          </cell>
          <cell r="F257">
            <v>0</v>
          </cell>
          <cell r="G257">
            <v>0</v>
          </cell>
          <cell r="H257">
            <v>0</v>
          </cell>
          <cell r="I257">
            <v>0</v>
          </cell>
          <cell r="J257">
            <v>515237581.33132976</v>
          </cell>
        </row>
        <row r="258">
          <cell r="A258">
            <v>241</v>
          </cell>
          <cell r="B258">
            <v>130028</v>
          </cell>
          <cell r="C258">
            <v>0</v>
          </cell>
          <cell r="D258">
            <v>88225489.414755255</v>
          </cell>
          <cell r="E258">
            <v>0</v>
          </cell>
          <cell r="F258">
            <v>0</v>
          </cell>
          <cell r="G258">
            <v>0</v>
          </cell>
          <cell r="H258">
            <v>0</v>
          </cell>
          <cell r="I258">
            <v>0</v>
          </cell>
          <cell r="J258">
            <v>515237581.33132976</v>
          </cell>
        </row>
        <row r="259">
          <cell r="A259">
            <v>242</v>
          </cell>
          <cell r="B259">
            <v>130394</v>
          </cell>
          <cell r="C259">
            <v>0</v>
          </cell>
          <cell r="D259">
            <v>88225489.414755255</v>
          </cell>
          <cell r="E259">
            <v>0</v>
          </cell>
          <cell r="F259">
            <v>0</v>
          </cell>
          <cell r="G259">
            <v>0</v>
          </cell>
          <cell r="H259">
            <v>0</v>
          </cell>
          <cell r="I259">
            <v>0</v>
          </cell>
          <cell r="J259">
            <v>515237581.33132976</v>
          </cell>
        </row>
        <row r="260">
          <cell r="A260">
            <v>243</v>
          </cell>
          <cell r="B260">
            <v>130759</v>
          </cell>
          <cell r="C260">
            <v>0</v>
          </cell>
          <cell r="D260">
            <v>88225489.414755255</v>
          </cell>
          <cell r="E260">
            <v>0</v>
          </cell>
          <cell r="F260">
            <v>0</v>
          </cell>
          <cell r="G260">
            <v>0</v>
          </cell>
          <cell r="H260">
            <v>0</v>
          </cell>
          <cell r="I260">
            <v>0</v>
          </cell>
          <cell r="J260">
            <v>515237581.33132976</v>
          </cell>
        </row>
        <row r="261">
          <cell r="A261">
            <v>244</v>
          </cell>
          <cell r="B261">
            <v>131124</v>
          </cell>
          <cell r="C261">
            <v>0</v>
          </cell>
          <cell r="D261">
            <v>88225489.414755255</v>
          </cell>
          <cell r="E261">
            <v>0</v>
          </cell>
          <cell r="F261">
            <v>0</v>
          </cell>
          <cell r="G261">
            <v>0</v>
          </cell>
          <cell r="H261">
            <v>0</v>
          </cell>
          <cell r="I261">
            <v>0</v>
          </cell>
          <cell r="J261">
            <v>515237581.33132976</v>
          </cell>
        </row>
        <row r="262">
          <cell r="A262">
            <v>245</v>
          </cell>
          <cell r="B262">
            <v>131489</v>
          </cell>
          <cell r="C262">
            <v>0</v>
          </cell>
          <cell r="D262">
            <v>88225489.414755255</v>
          </cell>
          <cell r="E262">
            <v>0</v>
          </cell>
          <cell r="F262">
            <v>0</v>
          </cell>
          <cell r="G262">
            <v>0</v>
          </cell>
          <cell r="H262">
            <v>0</v>
          </cell>
          <cell r="I262">
            <v>0</v>
          </cell>
          <cell r="J262">
            <v>515237581.33132976</v>
          </cell>
        </row>
        <row r="263">
          <cell r="A263">
            <v>246</v>
          </cell>
          <cell r="B263">
            <v>131855</v>
          </cell>
          <cell r="C263">
            <v>0</v>
          </cell>
          <cell r="D263">
            <v>88225489.414755255</v>
          </cell>
          <cell r="E263">
            <v>0</v>
          </cell>
          <cell r="F263">
            <v>0</v>
          </cell>
          <cell r="G263">
            <v>0</v>
          </cell>
          <cell r="H263">
            <v>0</v>
          </cell>
          <cell r="I263">
            <v>0</v>
          </cell>
          <cell r="J263">
            <v>515237581.33132976</v>
          </cell>
        </row>
        <row r="264">
          <cell r="A264">
            <v>247</v>
          </cell>
          <cell r="B264">
            <v>132220</v>
          </cell>
          <cell r="C264">
            <v>0</v>
          </cell>
          <cell r="D264">
            <v>88225489.414755255</v>
          </cell>
          <cell r="E264">
            <v>0</v>
          </cell>
          <cell r="F264">
            <v>0</v>
          </cell>
          <cell r="G264">
            <v>0</v>
          </cell>
          <cell r="H264">
            <v>0</v>
          </cell>
          <cell r="I264">
            <v>0</v>
          </cell>
          <cell r="J264">
            <v>515237581.33132976</v>
          </cell>
        </row>
        <row r="265">
          <cell r="A265">
            <v>248</v>
          </cell>
          <cell r="B265">
            <v>132585</v>
          </cell>
          <cell r="C265">
            <v>0</v>
          </cell>
          <cell r="D265">
            <v>88225489.414755255</v>
          </cell>
          <cell r="E265">
            <v>0</v>
          </cell>
          <cell r="F265">
            <v>0</v>
          </cell>
          <cell r="G265">
            <v>0</v>
          </cell>
          <cell r="H265">
            <v>0</v>
          </cell>
          <cell r="I265">
            <v>0</v>
          </cell>
          <cell r="J265">
            <v>515237581.33132976</v>
          </cell>
        </row>
        <row r="266">
          <cell r="A266">
            <v>249</v>
          </cell>
          <cell r="B266">
            <v>132950</v>
          </cell>
          <cell r="C266">
            <v>0</v>
          </cell>
          <cell r="D266">
            <v>88225489.414755255</v>
          </cell>
          <cell r="E266">
            <v>0</v>
          </cell>
          <cell r="F266">
            <v>0</v>
          </cell>
          <cell r="G266">
            <v>0</v>
          </cell>
          <cell r="H266">
            <v>0</v>
          </cell>
          <cell r="I266">
            <v>0</v>
          </cell>
          <cell r="J266">
            <v>515237581.33132976</v>
          </cell>
        </row>
        <row r="267">
          <cell r="A267">
            <v>250</v>
          </cell>
          <cell r="B267">
            <v>133316</v>
          </cell>
          <cell r="C267">
            <v>0</v>
          </cell>
          <cell r="D267">
            <v>88225489.414755255</v>
          </cell>
          <cell r="E267">
            <v>0</v>
          </cell>
          <cell r="F267">
            <v>0</v>
          </cell>
          <cell r="G267">
            <v>0</v>
          </cell>
          <cell r="H267">
            <v>0</v>
          </cell>
          <cell r="I267">
            <v>0</v>
          </cell>
          <cell r="J267">
            <v>515237581.33132976</v>
          </cell>
        </row>
        <row r="268">
          <cell r="A268">
            <v>251</v>
          </cell>
          <cell r="B268">
            <v>133681</v>
          </cell>
          <cell r="C268">
            <v>0</v>
          </cell>
          <cell r="D268">
            <v>88225489.414755255</v>
          </cell>
          <cell r="E268">
            <v>0</v>
          </cell>
          <cell r="F268">
            <v>0</v>
          </cell>
          <cell r="G268">
            <v>0</v>
          </cell>
          <cell r="H268">
            <v>0</v>
          </cell>
          <cell r="I268">
            <v>0</v>
          </cell>
          <cell r="J268">
            <v>515237581.33132976</v>
          </cell>
        </row>
        <row r="269">
          <cell r="A269">
            <v>252</v>
          </cell>
          <cell r="B269">
            <v>134046</v>
          </cell>
          <cell r="C269">
            <v>0</v>
          </cell>
          <cell r="D269">
            <v>88225489.414755255</v>
          </cell>
          <cell r="E269">
            <v>0</v>
          </cell>
          <cell r="F269">
            <v>0</v>
          </cell>
          <cell r="G269">
            <v>0</v>
          </cell>
          <cell r="H269">
            <v>0</v>
          </cell>
          <cell r="I269">
            <v>0</v>
          </cell>
          <cell r="J269">
            <v>515237581.33132976</v>
          </cell>
        </row>
        <row r="270">
          <cell r="A270">
            <v>253</v>
          </cell>
          <cell r="B270">
            <v>134411</v>
          </cell>
          <cell r="C270">
            <v>0</v>
          </cell>
          <cell r="D270">
            <v>88225489.414755255</v>
          </cell>
          <cell r="E270">
            <v>0</v>
          </cell>
          <cell r="F270">
            <v>0</v>
          </cell>
          <cell r="G270">
            <v>0</v>
          </cell>
          <cell r="H270">
            <v>0</v>
          </cell>
          <cell r="I270">
            <v>0</v>
          </cell>
          <cell r="J270">
            <v>515237581.33132976</v>
          </cell>
        </row>
        <row r="271">
          <cell r="A271">
            <v>254</v>
          </cell>
          <cell r="B271">
            <v>134777</v>
          </cell>
          <cell r="C271">
            <v>0</v>
          </cell>
          <cell r="D271">
            <v>88225489.414755255</v>
          </cell>
          <cell r="E271">
            <v>0</v>
          </cell>
          <cell r="F271">
            <v>0</v>
          </cell>
          <cell r="G271">
            <v>0</v>
          </cell>
          <cell r="H271">
            <v>0</v>
          </cell>
          <cell r="I271">
            <v>0</v>
          </cell>
          <cell r="J271">
            <v>515237581.33132976</v>
          </cell>
        </row>
        <row r="272">
          <cell r="A272">
            <v>255</v>
          </cell>
          <cell r="B272">
            <v>135142</v>
          </cell>
          <cell r="C272">
            <v>0</v>
          </cell>
          <cell r="D272">
            <v>88225489.414755255</v>
          </cell>
          <cell r="E272">
            <v>0</v>
          </cell>
          <cell r="F272">
            <v>0</v>
          </cell>
          <cell r="G272">
            <v>0</v>
          </cell>
          <cell r="H272">
            <v>0</v>
          </cell>
          <cell r="I272">
            <v>0</v>
          </cell>
          <cell r="J272">
            <v>515237581.33132976</v>
          </cell>
        </row>
        <row r="273">
          <cell r="A273">
            <v>256</v>
          </cell>
          <cell r="B273">
            <v>135507</v>
          </cell>
          <cell r="C273">
            <v>0</v>
          </cell>
          <cell r="D273">
            <v>88225489.414755255</v>
          </cell>
          <cell r="E273">
            <v>0</v>
          </cell>
          <cell r="F273">
            <v>0</v>
          </cell>
          <cell r="G273">
            <v>0</v>
          </cell>
          <cell r="H273">
            <v>0</v>
          </cell>
          <cell r="I273">
            <v>0</v>
          </cell>
          <cell r="J273">
            <v>515237581.33132976</v>
          </cell>
        </row>
        <row r="274">
          <cell r="A274">
            <v>257</v>
          </cell>
          <cell r="B274">
            <v>135872</v>
          </cell>
          <cell r="C274">
            <v>0</v>
          </cell>
          <cell r="D274">
            <v>88225489.414755255</v>
          </cell>
          <cell r="E274">
            <v>0</v>
          </cell>
          <cell r="F274">
            <v>0</v>
          </cell>
          <cell r="G274">
            <v>0</v>
          </cell>
          <cell r="H274">
            <v>0</v>
          </cell>
          <cell r="I274">
            <v>0</v>
          </cell>
          <cell r="J274">
            <v>515237581.33132976</v>
          </cell>
        </row>
        <row r="275">
          <cell r="A275">
            <v>258</v>
          </cell>
          <cell r="B275">
            <v>136238</v>
          </cell>
          <cell r="C275">
            <v>0</v>
          </cell>
          <cell r="D275">
            <v>88225489.414755255</v>
          </cell>
          <cell r="E275">
            <v>0</v>
          </cell>
          <cell r="F275">
            <v>0</v>
          </cell>
          <cell r="G275">
            <v>0</v>
          </cell>
          <cell r="H275">
            <v>0</v>
          </cell>
          <cell r="I275">
            <v>0</v>
          </cell>
          <cell r="J275">
            <v>515237581.33132976</v>
          </cell>
        </row>
        <row r="276">
          <cell r="A276">
            <v>259</v>
          </cell>
          <cell r="B276">
            <v>136603</v>
          </cell>
          <cell r="C276">
            <v>0</v>
          </cell>
          <cell r="D276">
            <v>88225489.414755255</v>
          </cell>
          <cell r="E276">
            <v>0</v>
          </cell>
          <cell r="F276">
            <v>0</v>
          </cell>
          <cell r="G276">
            <v>0</v>
          </cell>
          <cell r="H276">
            <v>0</v>
          </cell>
          <cell r="I276">
            <v>0</v>
          </cell>
          <cell r="J276">
            <v>515237581.33132976</v>
          </cell>
        </row>
        <row r="277">
          <cell r="A277">
            <v>260</v>
          </cell>
          <cell r="B277">
            <v>136968</v>
          </cell>
          <cell r="C277">
            <v>0</v>
          </cell>
          <cell r="D277">
            <v>88225489.414755255</v>
          </cell>
          <cell r="E277">
            <v>0</v>
          </cell>
          <cell r="F277">
            <v>0</v>
          </cell>
          <cell r="G277">
            <v>0</v>
          </cell>
          <cell r="H277">
            <v>0</v>
          </cell>
          <cell r="I277">
            <v>0</v>
          </cell>
          <cell r="J277">
            <v>515237581.33132976</v>
          </cell>
        </row>
        <row r="278">
          <cell r="A278">
            <v>261</v>
          </cell>
          <cell r="B278">
            <v>137333</v>
          </cell>
          <cell r="C278">
            <v>0</v>
          </cell>
          <cell r="D278">
            <v>88225489.414755255</v>
          </cell>
          <cell r="E278">
            <v>0</v>
          </cell>
          <cell r="F278">
            <v>0</v>
          </cell>
          <cell r="G278">
            <v>0</v>
          </cell>
          <cell r="H278">
            <v>0</v>
          </cell>
          <cell r="I278">
            <v>0</v>
          </cell>
          <cell r="J278">
            <v>515237581.33132976</v>
          </cell>
        </row>
        <row r="279">
          <cell r="A279">
            <v>262</v>
          </cell>
          <cell r="B279">
            <v>137699</v>
          </cell>
          <cell r="C279">
            <v>0</v>
          </cell>
          <cell r="D279">
            <v>88225489.414755255</v>
          </cell>
          <cell r="E279">
            <v>0</v>
          </cell>
          <cell r="F279">
            <v>0</v>
          </cell>
          <cell r="G279">
            <v>0</v>
          </cell>
          <cell r="H279">
            <v>0</v>
          </cell>
          <cell r="I279">
            <v>0</v>
          </cell>
          <cell r="J279">
            <v>515237581.33132976</v>
          </cell>
        </row>
        <row r="280">
          <cell r="A280">
            <v>263</v>
          </cell>
          <cell r="B280">
            <v>138064</v>
          </cell>
          <cell r="C280">
            <v>0</v>
          </cell>
          <cell r="D280">
            <v>88225489.414755255</v>
          </cell>
          <cell r="E280">
            <v>0</v>
          </cell>
          <cell r="F280">
            <v>0</v>
          </cell>
          <cell r="G280">
            <v>0</v>
          </cell>
          <cell r="H280">
            <v>0</v>
          </cell>
          <cell r="I280">
            <v>0</v>
          </cell>
          <cell r="J280">
            <v>515237581.33132976</v>
          </cell>
        </row>
        <row r="281">
          <cell r="A281">
            <v>264</v>
          </cell>
          <cell r="B281">
            <v>138429</v>
          </cell>
          <cell r="C281">
            <v>0</v>
          </cell>
          <cell r="D281">
            <v>88225489.414755255</v>
          </cell>
          <cell r="E281">
            <v>0</v>
          </cell>
          <cell r="F281">
            <v>0</v>
          </cell>
          <cell r="G281">
            <v>0</v>
          </cell>
          <cell r="H281">
            <v>0</v>
          </cell>
          <cell r="I281">
            <v>0</v>
          </cell>
          <cell r="J281">
            <v>515237581.33132976</v>
          </cell>
        </row>
        <row r="282">
          <cell r="A282">
            <v>265</v>
          </cell>
          <cell r="B282">
            <v>138794</v>
          </cell>
          <cell r="C282">
            <v>0</v>
          </cell>
          <cell r="D282">
            <v>88225489.414755255</v>
          </cell>
          <cell r="E282">
            <v>0</v>
          </cell>
          <cell r="F282">
            <v>0</v>
          </cell>
          <cell r="G282">
            <v>0</v>
          </cell>
          <cell r="H282">
            <v>0</v>
          </cell>
          <cell r="I282">
            <v>0</v>
          </cell>
          <cell r="J282">
            <v>515237581.33132976</v>
          </cell>
        </row>
        <row r="283">
          <cell r="A283">
            <v>266</v>
          </cell>
          <cell r="B283">
            <v>139160</v>
          </cell>
          <cell r="C283">
            <v>0</v>
          </cell>
          <cell r="D283">
            <v>88225489.414755255</v>
          </cell>
          <cell r="E283">
            <v>0</v>
          </cell>
          <cell r="F283">
            <v>0</v>
          </cell>
          <cell r="G283">
            <v>0</v>
          </cell>
          <cell r="H283">
            <v>0</v>
          </cell>
          <cell r="I283">
            <v>0</v>
          </cell>
          <cell r="J283">
            <v>515237581.33132976</v>
          </cell>
        </row>
        <row r="284">
          <cell r="A284">
            <v>267</v>
          </cell>
          <cell r="B284">
            <v>139525</v>
          </cell>
          <cell r="C284">
            <v>0</v>
          </cell>
          <cell r="D284">
            <v>88225489.414755255</v>
          </cell>
          <cell r="E284">
            <v>0</v>
          </cell>
          <cell r="F284">
            <v>0</v>
          </cell>
          <cell r="G284">
            <v>0</v>
          </cell>
          <cell r="H284">
            <v>0</v>
          </cell>
          <cell r="I284">
            <v>0</v>
          </cell>
          <cell r="J284">
            <v>515237581.33132976</v>
          </cell>
        </row>
        <row r="285">
          <cell r="A285">
            <v>268</v>
          </cell>
          <cell r="B285">
            <v>139890</v>
          </cell>
          <cell r="C285">
            <v>0</v>
          </cell>
          <cell r="D285">
            <v>88225489.414755255</v>
          </cell>
          <cell r="E285">
            <v>0</v>
          </cell>
          <cell r="F285">
            <v>0</v>
          </cell>
          <cell r="G285">
            <v>0</v>
          </cell>
          <cell r="H285">
            <v>0</v>
          </cell>
          <cell r="I285">
            <v>0</v>
          </cell>
          <cell r="J285">
            <v>515237581.33132976</v>
          </cell>
        </row>
        <row r="286">
          <cell r="A286">
            <v>269</v>
          </cell>
          <cell r="B286">
            <v>140255</v>
          </cell>
          <cell r="C286">
            <v>0</v>
          </cell>
          <cell r="D286">
            <v>88225489.414755255</v>
          </cell>
          <cell r="E286">
            <v>0</v>
          </cell>
          <cell r="F286">
            <v>0</v>
          </cell>
          <cell r="G286">
            <v>0</v>
          </cell>
          <cell r="H286">
            <v>0</v>
          </cell>
          <cell r="I286">
            <v>0</v>
          </cell>
          <cell r="J286">
            <v>515237581.33132976</v>
          </cell>
        </row>
        <row r="287">
          <cell r="A287">
            <v>270</v>
          </cell>
          <cell r="B287">
            <v>140621</v>
          </cell>
          <cell r="C287">
            <v>0</v>
          </cell>
          <cell r="D287">
            <v>88225489.414755255</v>
          </cell>
          <cell r="E287">
            <v>0</v>
          </cell>
          <cell r="F287">
            <v>0</v>
          </cell>
          <cell r="G287">
            <v>0</v>
          </cell>
          <cell r="H287">
            <v>0</v>
          </cell>
          <cell r="I287">
            <v>0</v>
          </cell>
          <cell r="J287">
            <v>515237581.33132976</v>
          </cell>
        </row>
        <row r="288">
          <cell r="A288">
            <v>271</v>
          </cell>
          <cell r="B288">
            <v>140986</v>
          </cell>
          <cell r="C288">
            <v>0</v>
          </cell>
          <cell r="D288">
            <v>88225489.414755255</v>
          </cell>
          <cell r="E288">
            <v>0</v>
          </cell>
          <cell r="F288">
            <v>0</v>
          </cell>
          <cell r="G288">
            <v>0</v>
          </cell>
          <cell r="H288">
            <v>0</v>
          </cell>
          <cell r="I288">
            <v>0</v>
          </cell>
          <cell r="J288">
            <v>515237581.33132976</v>
          </cell>
        </row>
        <row r="289">
          <cell r="A289">
            <v>272</v>
          </cell>
          <cell r="B289">
            <v>141351</v>
          </cell>
          <cell r="C289">
            <v>0</v>
          </cell>
          <cell r="D289">
            <v>88225489.414755255</v>
          </cell>
          <cell r="E289">
            <v>0</v>
          </cell>
          <cell r="F289">
            <v>0</v>
          </cell>
          <cell r="G289">
            <v>0</v>
          </cell>
          <cell r="H289">
            <v>0</v>
          </cell>
          <cell r="I289">
            <v>0</v>
          </cell>
          <cell r="J289">
            <v>515237581.33132976</v>
          </cell>
        </row>
        <row r="290">
          <cell r="A290">
            <v>273</v>
          </cell>
          <cell r="B290">
            <v>141716</v>
          </cell>
          <cell r="C290">
            <v>0</v>
          </cell>
          <cell r="D290">
            <v>88225489.414755255</v>
          </cell>
          <cell r="E290">
            <v>0</v>
          </cell>
          <cell r="F290">
            <v>0</v>
          </cell>
          <cell r="G290">
            <v>0</v>
          </cell>
          <cell r="H290">
            <v>0</v>
          </cell>
          <cell r="I290">
            <v>0</v>
          </cell>
          <cell r="J290">
            <v>515237581.33132976</v>
          </cell>
        </row>
        <row r="291">
          <cell r="A291">
            <v>274</v>
          </cell>
          <cell r="B291">
            <v>142082</v>
          </cell>
          <cell r="C291">
            <v>0</v>
          </cell>
          <cell r="D291">
            <v>88225489.414755255</v>
          </cell>
          <cell r="E291">
            <v>0</v>
          </cell>
          <cell r="F291">
            <v>0</v>
          </cell>
          <cell r="G291">
            <v>0</v>
          </cell>
          <cell r="H291">
            <v>0</v>
          </cell>
          <cell r="I291">
            <v>0</v>
          </cell>
          <cell r="J291">
            <v>515237581.33132976</v>
          </cell>
        </row>
        <row r="292">
          <cell r="A292">
            <v>275</v>
          </cell>
          <cell r="B292">
            <v>142447</v>
          </cell>
          <cell r="C292">
            <v>0</v>
          </cell>
          <cell r="D292">
            <v>88225489.414755255</v>
          </cell>
          <cell r="E292">
            <v>0</v>
          </cell>
          <cell r="F292">
            <v>0</v>
          </cell>
          <cell r="G292">
            <v>0</v>
          </cell>
          <cell r="H292">
            <v>0</v>
          </cell>
          <cell r="I292">
            <v>0</v>
          </cell>
          <cell r="J292">
            <v>515237581.33132976</v>
          </cell>
        </row>
        <row r="293">
          <cell r="A293">
            <v>276</v>
          </cell>
          <cell r="B293">
            <v>142812</v>
          </cell>
          <cell r="C293">
            <v>0</v>
          </cell>
          <cell r="D293">
            <v>88225489.414755255</v>
          </cell>
          <cell r="E293">
            <v>0</v>
          </cell>
          <cell r="F293">
            <v>0</v>
          </cell>
          <cell r="G293">
            <v>0</v>
          </cell>
          <cell r="H293">
            <v>0</v>
          </cell>
          <cell r="I293">
            <v>0</v>
          </cell>
          <cell r="J293">
            <v>515237581.33132976</v>
          </cell>
        </row>
        <row r="294">
          <cell r="A294">
            <v>277</v>
          </cell>
          <cell r="B294">
            <v>143177</v>
          </cell>
          <cell r="C294">
            <v>0</v>
          </cell>
          <cell r="D294">
            <v>88225489.414755255</v>
          </cell>
          <cell r="E294">
            <v>0</v>
          </cell>
          <cell r="F294">
            <v>0</v>
          </cell>
          <cell r="G294">
            <v>0</v>
          </cell>
          <cell r="H294">
            <v>0</v>
          </cell>
          <cell r="I294">
            <v>0</v>
          </cell>
          <cell r="J294">
            <v>515237581.33132976</v>
          </cell>
        </row>
        <row r="295">
          <cell r="A295">
            <v>278</v>
          </cell>
          <cell r="B295">
            <v>143543</v>
          </cell>
          <cell r="C295">
            <v>0</v>
          </cell>
          <cell r="D295">
            <v>88225489.414755255</v>
          </cell>
          <cell r="E295">
            <v>0</v>
          </cell>
          <cell r="F295">
            <v>0</v>
          </cell>
          <cell r="G295">
            <v>0</v>
          </cell>
          <cell r="H295">
            <v>0</v>
          </cell>
          <cell r="I295">
            <v>0</v>
          </cell>
          <cell r="J295">
            <v>515237581.33132976</v>
          </cell>
        </row>
        <row r="296">
          <cell r="A296">
            <v>279</v>
          </cell>
          <cell r="B296">
            <v>143908</v>
          </cell>
          <cell r="C296">
            <v>0</v>
          </cell>
          <cell r="D296">
            <v>88225489.414755255</v>
          </cell>
          <cell r="E296">
            <v>0</v>
          </cell>
          <cell r="F296">
            <v>0</v>
          </cell>
          <cell r="G296">
            <v>0</v>
          </cell>
          <cell r="H296">
            <v>0</v>
          </cell>
          <cell r="I296">
            <v>0</v>
          </cell>
          <cell r="J296">
            <v>515237581.33132976</v>
          </cell>
        </row>
        <row r="297">
          <cell r="A297">
            <v>280</v>
          </cell>
          <cell r="B297">
            <v>144273</v>
          </cell>
          <cell r="C297">
            <v>0</v>
          </cell>
          <cell r="D297">
            <v>88225489.414755255</v>
          </cell>
          <cell r="E297">
            <v>0</v>
          </cell>
          <cell r="F297">
            <v>0</v>
          </cell>
          <cell r="G297">
            <v>0</v>
          </cell>
          <cell r="H297">
            <v>0</v>
          </cell>
          <cell r="I297">
            <v>0</v>
          </cell>
          <cell r="J297">
            <v>515237581.33132976</v>
          </cell>
        </row>
        <row r="298">
          <cell r="A298">
            <v>281</v>
          </cell>
          <cell r="B298">
            <v>144638</v>
          </cell>
          <cell r="C298">
            <v>0</v>
          </cell>
          <cell r="D298">
            <v>88225489.414755255</v>
          </cell>
          <cell r="E298">
            <v>0</v>
          </cell>
          <cell r="F298">
            <v>0</v>
          </cell>
          <cell r="G298">
            <v>0</v>
          </cell>
          <cell r="H298">
            <v>0</v>
          </cell>
          <cell r="I298">
            <v>0</v>
          </cell>
          <cell r="J298">
            <v>515237581.33132976</v>
          </cell>
        </row>
        <row r="299">
          <cell r="A299">
            <v>282</v>
          </cell>
          <cell r="B299">
            <v>145004</v>
          </cell>
          <cell r="C299">
            <v>0</v>
          </cell>
          <cell r="D299">
            <v>88225489.414755255</v>
          </cell>
          <cell r="E299">
            <v>0</v>
          </cell>
          <cell r="F299">
            <v>0</v>
          </cell>
          <cell r="G299">
            <v>0</v>
          </cell>
          <cell r="H299">
            <v>0</v>
          </cell>
          <cell r="I299">
            <v>0</v>
          </cell>
          <cell r="J299">
            <v>515237581.33132976</v>
          </cell>
        </row>
        <row r="300">
          <cell r="A300">
            <v>283</v>
          </cell>
          <cell r="B300">
            <v>145369</v>
          </cell>
          <cell r="C300">
            <v>0</v>
          </cell>
          <cell r="D300">
            <v>88225489.414755255</v>
          </cell>
          <cell r="E300">
            <v>0</v>
          </cell>
          <cell r="F300">
            <v>0</v>
          </cell>
          <cell r="G300">
            <v>0</v>
          </cell>
          <cell r="H300">
            <v>0</v>
          </cell>
          <cell r="I300">
            <v>0</v>
          </cell>
          <cell r="J300">
            <v>515237581.33132976</v>
          </cell>
        </row>
        <row r="301">
          <cell r="A301">
            <v>284</v>
          </cell>
          <cell r="B301">
            <v>145734</v>
          </cell>
          <cell r="C301">
            <v>0</v>
          </cell>
          <cell r="D301">
            <v>88225489.414755255</v>
          </cell>
          <cell r="E301">
            <v>0</v>
          </cell>
          <cell r="F301">
            <v>0</v>
          </cell>
          <cell r="G301">
            <v>0</v>
          </cell>
          <cell r="H301">
            <v>0</v>
          </cell>
          <cell r="I301">
            <v>0</v>
          </cell>
          <cell r="J301">
            <v>515237581.33132976</v>
          </cell>
        </row>
        <row r="302">
          <cell r="A302">
            <v>285</v>
          </cell>
          <cell r="B302">
            <v>146099</v>
          </cell>
          <cell r="C302">
            <v>0</v>
          </cell>
          <cell r="D302">
            <v>88225489.414755255</v>
          </cell>
          <cell r="E302">
            <v>0</v>
          </cell>
          <cell r="F302">
            <v>0</v>
          </cell>
          <cell r="G302">
            <v>0</v>
          </cell>
          <cell r="H302">
            <v>0</v>
          </cell>
          <cell r="I302">
            <v>0</v>
          </cell>
          <cell r="J302">
            <v>515237581.33132976</v>
          </cell>
        </row>
        <row r="303">
          <cell r="A303">
            <v>286</v>
          </cell>
          <cell r="B303">
            <v>146464</v>
          </cell>
          <cell r="C303">
            <v>0</v>
          </cell>
          <cell r="D303">
            <v>88225489.414755255</v>
          </cell>
          <cell r="E303">
            <v>0</v>
          </cell>
          <cell r="F303">
            <v>0</v>
          </cell>
          <cell r="G303">
            <v>0</v>
          </cell>
          <cell r="H303">
            <v>0</v>
          </cell>
          <cell r="I303">
            <v>0</v>
          </cell>
          <cell r="J303">
            <v>515237581.33132976</v>
          </cell>
        </row>
        <row r="304">
          <cell r="A304">
            <v>287</v>
          </cell>
          <cell r="B304">
            <v>146829</v>
          </cell>
          <cell r="C304">
            <v>0</v>
          </cell>
          <cell r="D304">
            <v>88225489.414755255</v>
          </cell>
          <cell r="E304">
            <v>0</v>
          </cell>
          <cell r="F304">
            <v>0</v>
          </cell>
          <cell r="G304">
            <v>0</v>
          </cell>
          <cell r="H304">
            <v>0</v>
          </cell>
          <cell r="I304">
            <v>0</v>
          </cell>
          <cell r="J304">
            <v>515237581.33132976</v>
          </cell>
        </row>
        <row r="305">
          <cell r="A305">
            <v>288</v>
          </cell>
          <cell r="B305">
            <v>147194</v>
          </cell>
          <cell r="C305">
            <v>0</v>
          </cell>
          <cell r="D305">
            <v>88225489.414755255</v>
          </cell>
          <cell r="E305">
            <v>0</v>
          </cell>
          <cell r="F305">
            <v>0</v>
          </cell>
          <cell r="G305">
            <v>0</v>
          </cell>
          <cell r="H305">
            <v>0</v>
          </cell>
          <cell r="I305">
            <v>0</v>
          </cell>
          <cell r="J305">
            <v>515237581.33132976</v>
          </cell>
        </row>
        <row r="306">
          <cell r="A306">
            <v>289</v>
          </cell>
          <cell r="B306">
            <v>147559</v>
          </cell>
          <cell r="C306">
            <v>0</v>
          </cell>
          <cell r="D306">
            <v>88225489.414755255</v>
          </cell>
          <cell r="E306">
            <v>0</v>
          </cell>
          <cell r="F306">
            <v>0</v>
          </cell>
          <cell r="G306">
            <v>0</v>
          </cell>
          <cell r="H306">
            <v>0</v>
          </cell>
          <cell r="I306">
            <v>0</v>
          </cell>
          <cell r="J306">
            <v>515237581.33132976</v>
          </cell>
        </row>
        <row r="307">
          <cell r="A307">
            <v>290</v>
          </cell>
          <cell r="B307">
            <v>147925</v>
          </cell>
          <cell r="C307">
            <v>0</v>
          </cell>
          <cell r="D307">
            <v>88225489.414755255</v>
          </cell>
          <cell r="E307">
            <v>0</v>
          </cell>
          <cell r="F307">
            <v>0</v>
          </cell>
          <cell r="G307">
            <v>0</v>
          </cell>
          <cell r="H307">
            <v>0</v>
          </cell>
          <cell r="I307">
            <v>0</v>
          </cell>
          <cell r="J307">
            <v>515237581.33132976</v>
          </cell>
        </row>
        <row r="308">
          <cell r="A308">
            <v>291</v>
          </cell>
          <cell r="B308">
            <v>148290</v>
          </cell>
          <cell r="C308">
            <v>0</v>
          </cell>
          <cell r="D308">
            <v>88225489.414755255</v>
          </cell>
          <cell r="E308">
            <v>0</v>
          </cell>
          <cell r="F308">
            <v>0</v>
          </cell>
          <cell r="G308">
            <v>0</v>
          </cell>
          <cell r="H308">
            <v>0</v>
          </cell>
          <cell r="I308">
            <v>0</v>
          </cell>
          <cell r="J308">
            <v>515237581.33132976</v>
          </cell>
        </row>
        <row r="309">
          <cell r="A309">
            <v>292</v>
          </cell>
          <cell r="B309">
            <v>148655</v>
          </cell>
          <cell r="C309">
            <v>0</v>
          </cell>
          <cell r="D309">
            <v>88225489.414755255</v>
          </cell>
          <cell r="E309">
            <v>0</v>
          </cell>
          <cell r="F309">
            <v>0</v>
          </cell>
          <cell r="G309">
            <v>0</v>
          </cell>
          <cell r="H309">
            <v>0</v>
          </cell>
          <cell r="I309">
            <v>0</v>
          </cell>
          <cell r="J309">
            <v>515237581.33132976</v>
          </cell>
        </row>
        <row r="310">
          <cell r="A310">
            <v>293</v>
          </cell>
          <cell r="B310">
            <v>149020</v>
          </cell>
          <cell r="C310">
            <v>0</v>
          </cell>
          <cell r="D310">
            <v>88225489.414755255</v>
          </cell>
          <cell r="E310">
            <v>0</v>
          </cell>
          <cell r="F310">
            <v>0</v>
          </cell>
          <cell r="G310">
            <v>0</v>
          </cell>
          <cell r="H310">
            <v>0</v>
          </cell>
          <cell r="I310">
            <v>0</v>
          </cell>
          <cell r="J310">
            <v>515237581.33132976</v>
          </cell>
        </row>
        <row r="311">
          <cell r="A311">
            <v>294</v>
          </cell>
          <cell r="B311">
            <v>149386</v>
          </cell>
          <cell r="C311">
            <v>0</v>
          </cell>
          <cell r="D311">
            <v>88225489.414755255</v>
          </cell>
          <cell r="E311">
            <v>0</v>
          </cell>
          <cell r="F311">
            <v>0</v>
          </cell>
          <cell r="G311">
            <v>0</v>
          </cell>
          <cell r="H311">
            <v>0</v>
          </cell>
          <cell r="I311">
            <v>0</v>
          </cell>
          <cell r="J311">
            <v>515237581.33132976</v>
          </cell>
        </row>
        <row r="312">
          <cell r="A312">
            <v>295</v>
          </cell>
          <cell r="B312">
            <v>149751</v>
          </cell>
          <cell r="C312">
            <v>0</v>
          </cell>
          <cell r="D312">
            <v>88225489.414755255</v>
          </cell>
          <cell r="E312">
            <v>0</v>
          </cell>
          <cell r="F312">
            <v>0</v>
          </cell>
          <cell r="G312">
            <v>0</v>
          </cell>
          <cell r="H312">
            <v>0</v>
          </cell>
          <cell r="I312">
            <v>0</v>
          </cell>
          <cell r="J312">
            <v>515237581.33132976</v>
          </cell>
        </row>
        <row r="313">
          <cell r="A313">
            <v>296</v>
          </cell>
          <cell r="B313">
            <v>150116</v>
          </cell>
          <cell r="C313">
            <v>0</v>
          </cell>
          <cell r="D313">
            <v>88225489.414755255</v>
          </cell>
          <cell r="E313">
            <v>0</v>
          </cell>
          <cell r="F313">
            <v>0</v>
          </cell>
          <cell r="G313">
            <v>0</v>
          </cell>
          <cell r="H313">
            <v>0</v>
          </cell>
          <cell r="I313">
            <v>0</v>
          </cell>
          <cell r="J313">
            <v>515237581.33132976</v>
          </cell>
        </row>
        <row r="314">
          <cell r="A314">
            <v>297</v>
          </cell>
          <cell r="B314">
            <v>150481</v>
          </cell>
          <cell r="C314">
            <v>0</v>
          </cell>
          <cell r="D314">
            <v>88225489.414755255</v>
          </cell>
          <cell r="E314">
            <v>0</v>
          </cell>
          <cell r="F314">
            <v>0</v>
          </cell>
          <cell r="G314">
            <v>0</v>
          </cell>
          <cell r="H314">
            <v>0</v>
          </cell>
          <cell r="I314">
            <v>0</v>
          </cell>
          <cell r="J314">
            <v>515237581.33132976</v>
          </cell>
        </row>
        <row r="315">
          <cell r="A315">
            <v>298</v>
          </cell>
          <cell r="B315">
            <v>150847</v>
          </cell>
          <cell r="C315">
            <v>0</v>
          </cell>
          <cell r="D315">
            <v>88225489.414755255</v>
          </cell>
          <cell r="E315">
            <v>0</v>
          </cell>
          <cell r="F315">
            <v>0</v>
          </cell>
          <cell r="G315">
            <v>0</v>
          </cell>
          <cell r="H315">
            <v>0</v>
          </cell>
          <cell r="I315">
            <v>0</v>
          </cell>
          <cell r="J315">
            <v>515237581.33132976</v>
          </cell>
        </row>
        <row r="316">
          <cell r="A316">
            <v>299</v>
          </cell>
          <cell r="B316">
            <v>151212</v>
          </cell>
          <cell r="C316">
            <v>0</v>
          </cell>
          <cell r="D316">
            <v>88225489.414755255</v>
          </cell>
          <cell r="E316">
            <v>0</v>
          </cell>
          <cell r="F316">
            <v>0</v>
          </cell>
          <cell r="G316">
            <v>0</v>
          </cell>
          <cell r="H316">
            <v>0</v>
          </cell>
          <cell r="I316">
            <v>0</v>
          </cell>
          <cell r="J316">
            <v>515237581.33132976</v>
          </cell>
        </row>
        <row r="317">
          <cell r="A317">
            <v>300</v>
          </cell>
          <cell r="B317">
            <v>151577</v>
          </cell>
          <cell r="C317">
            <v>0</v>
          </cell>
          <cell r="D317">
            <v>88225489.414755255</v>
          </cell>
          <cell r="E317">
            <v>0</v>
          </cell>
          <cell r="F317">
            <v>0</v>
          </cell>
          <cell r="G317">
            <v>0</v>
          </cell>
          <cell r="H317">
            <v>0</v>
          </cell>
          <cell r="I317">
            <v>0</v>
          </cell>
          <cell r="J317">
            <v>515237581.33132976</v>
          </cell>
        </row>
        <row r="318">
          <cell r="A318">
            <v>301</v>
          </cell>
          <cell r="B318">
            <v>151942</v>
          </cell>
          <cell r="C318">
            <v>0</v>
          </cell>
          <cell r="D318">
            <v>88225489.414755255</v>
          </cell>
          <cell r="E318">
            <v>0</v>
          </cell>
          <cell r="F318">
            <v>0</v>
          </cell>
          <cell r="G318">
            <v>0</v>
          </cell>
          <cell r="H318">
            <v>0</v>
          </cell>
          <cell r="I318">
            <v>0</v>
          </cell>
          <cell r="J318">
            <v>515237581.33132976</v>
          </cell>
        </row>
        <row r="319">
          <cell r="A319">
            <v>302</v>
          </cell>
          <cell r="B319">
            <v>152308</v>
          </cell>
          <cell r="C319">
            <v>0</v>
          </cell>
          <cell r="D319">
            <v>88225489.414755255</v>
          </cell>
          <cell r="E319">
            <v>0</v>
          </cell>
          <cell r="F319">
            <v>0</v>
          </cell>
          <cell r="G319">
            <v>0</v>
          </cell>
          <cell r="H319">
            <v>0</v>
          </cell>
          <cell r="I319">
            <v>0</v>
          </cell>
          <cell r="J319">
            <v>515237581.33132976</v>
          </cell>
        </row>
        <row r="320">
          <cell r="A320">
            <v>303</v>
          </cell>
          <cell r="B320">
            <v>152673</v>
          </cell>
          <cell r="C320">
            <v>0</v>
          </cell>
          <cell r="D320">
            <v>88225489.414755255</v>
          </cell>
          <cell r="E320">
            <v>0</v>
          </cell>
          <cell r="F320">
            <v>0</v>
          </cell>
          <cell r="G320">
            <v>0</v>
          </cell>
          <cell r="H320">
            <v>0</v>
          </cell>
          <cell r="I320">
            <v>0</v>
          </cell>
          <cell r="J320">
            <v>515237581.33132976</v>
          </cell>
        </row>
        <row r="321">
          <cell r="A321">
            <v>304</v>
          </cell>
          <cell r="B321">
            <v>153038</v>
          </cell>
          <cell r="C321">
            <v>0</v>
          </cell>
          <cell r="D321">
            <v>88225489.414755255</v>
          </cell>
          <cell r="E321">
            <v>0</v>
          </cell>
          <cell r="F321">
            <v>0</v>
          </cell>
          <cell r="G321">
            <v>0</v>
          </cell>
          <cell r="H321">
            <v>0</v>
          </cell>
          <cell r="I321">
            <v>0</v>
          </cell>
          <cell r="J321">
            <v>515237581.33132976</v>
          </cell>
        </row>
        <row r="322">
          <cell r="A322">
            <v>305</v>
          </cell>
          <cell r="B322">
            <v>153403</v>
          </cell>
          <cell r="C322">
            <v>0</v>
          </cell>
          <cell r="D322">
            <v>88225489.414755255</v>
          </cell>
          <cell r="E322">
            <v>0</v>
          </cell>
          <cell r="F322">
            <v>0</v>
          </cell>
          <cell r="G322">
            <v>0</v>
          </cell>
          <cell r="H322">
            <v>0</v>
          </cell>
          <cell r="I322">
            <v>0</v>
          </cell>
          <cell r="J322">
            <v>515237581.33132976</v>
          </cell>
        </row>
        <row r="323">
          <cell r="A323">
            <v>306</v>
          </cell>
          <cell r="B323">
            <v>153769</v>
          </cell>
          <cell r="C323">
            <v>0</v>
          </cell>
          <cell r="D323">
            <v>88225489.414755255</v>
          </cell>
          <cell r="E323">
            <v>0</v>
          </cell>
          <cell r="F323">
            <v>0</v>
          </cell>
          <cell r="G323">
            <v>0</v>
          </cell>
          <cell r="H323">
            <v>0</v>
          </cell>
          <cell r="I323">
            <v>0</v>
          </cell>
          <cell r="J323">
            <v>515237581.33132976</v>
          </cell>
        </row>
        <row r="324">
          <cell r="A324">
            <v>307</v>
          </cell>
          <cell r="B324">
            <v>154134</v>
          </cell>
          <cell r="C324">
            <v>0</v>
          </cell>
          <cell r="D324">
            <v>88225489.414755255</v>
          </cell>
          <cell r="E324">
            <v>0</v>
          </cell>
          <cell r="F324">
            <v>0</v>
          </cell>
          <cell r="G324">
            <v>0</v>
          </cell>
          <cell r="H324">
            <v>0</v>
          </cell>
          <cell r="I324">
            <v>0</v>
          </cell>
          <cell r="J324">
            <v>515237581.33132976</v>
          </cell>
        </row>
        <row r="325">
          <cell r="A325">
            <v>308</v>
          </cell>
          <cell r="B325">
            <v>154499</v>
          </cell>
          <cell r="C325">
            <v>0</v>
          </cell>
          <cell r="D325">
            <v>88225489.414755255</v>
          </cell>
          <cell r="E325">
            <v>0</v>
          </cell>
          <cell r="F325">
            <v>0</v>
          </cell>
          <cell r="G325">
            <v>0</v>
          </cell>
          <cell r="H325">
            <v>0</v>
          </cell>
          <cell r="I325">
            <v>0</v>
          </cell>
          <cell r="J325">
            <v>515237581.33132976</v>
          </cell>
        </row>
        <row r="326">
          <cell r="A326">
            <v>309</v>
          </cell>
          <cell r="B326">
            <v>154864</v>
          </cell>
          <cell r="C326">
            <v>0</v>
          </cell>
          <cell r="D326">
            <v>88225489.414755255</v>
          </cell>
          <cell r="E326">
            <v>0</v>
          </cell>
          <cell r="F326">
            <v>0</v>
          </cell>
          <cell r="G326">
            <v>0</v>
          </cell>
          <cell r="H326">
            <v>0</v>
          </cell>
          <cell r="I326">
            <v>0</v>
          </cell>
          <cell r="J326">
            <v>515237581.33132976</v>
          </cell>
        </row>
        <row r="327">
          <cell r="A327">
            <v>310</v>
          </cell>
          <cell r="B327">
            <v>155230</v>
          </cell>
          <cell r="C327">
            <v>0</v>
          </cell>
          <cell r="D327">
            <v>88225489.414755255</v>
          </cell>
          <cell r="E327">
            <v>0</v>
          </cell>
          <cell r="F327">
            <v>0</v>
          </cell>
          <cell r="G327">
            <v>0</v>
          </cell>
          <cell r="H327">
            <v>0</v>
          </cell>
          <cell r="I327">
            <v>0</v>
          </cell>
          <cell r="J327">
            <v>515237581.33132976</v>
          </cell>
        </row>
        <row r="328">
          <cell r="A328">
            <v>311</v>
          </cell>
          <cell r="B328">
            <v>155595</v>
          </cell>
          <cell r="C328">
            <v>0</v>
          </cell>
          <cell r="D328">
            <v>88225489.414755255</v>
          </cell>
          <cell r="E328">
            <v>0</v>
          </cell>
          <cell r="F328">
            <v>0</v>
          </cell>
          <cell r="G328">
            <v>0</v>
          </cell>
          <cell r="H328">
            <v>0</v>
          </cell>
          <cell r="I328">
            <v>0</v>
          </cell>
          <cell r="J328">
            <v>515237581.33132976</v>
          </cell>
        </row>
        <row r="329">
          <cell r="A329">
            <v>312</v>
          </cell>
          <cell r="B329">
            <v>155960</v>
          </cell>
          <cell r="C329">
            <v>0</v>
          </cell>
          <cell r="D329">
            <v>88225489.414755255</v>
          </cell>
          <cell r="E329">
            <v>0</v>
          </cell>
          <cell r="F329">
            <v>0</v>
          </cell>
          <cell r="G329">
            <v>0</v>
          </cell>
          <cell r="H329">
            <v>0</v>
          </cell>
          <cell r="I329">
            <v>0</v>
          </cell>
          <cell r="J329">
            <v>515237581.33132976</v>
          </cell>
        </row>
        <row r="330">
          <cell r="A330">
            <v>313</v>
          </cell>
          <cell r="B330">
            <v>156325</v>
          </cell>
          <cell r="C330">
            <v>0</v>
          </cell>
          <cell r="D330">
            <v>88225489.414755255</v>
          </cell>
          <cell r="E330">
            <v>0</v>
          </cell>
          <cell r="F330">
            <v>0</v>
          </cell>
          <cell r="G330">
            <v>0</v>
          </cell>
          <cell r="H330">
            <v>0</v>
          </cell>
          <cell r="I330">
            <v>0</v>
          </cell>
          <cell r="J330">
            <v>515237581.33132976</v>
          </cell>
        </row>
        <row r="331">
          <cell r="A331">
            <v>314</v>
          </cell>
          <cell r="B331">
            <v>156691</v>
          </cell>
          <cell r="C331">
            <v>0</v>
          </cell>
          <cell r="D331">
            <v>88225489.414755255</v>
          </cell>
          <cell r="E331">
            <v>0</v>
          </cell>
          <cell r="F331">
            <v>0</v>
          </cell>
          <cell r="G331">
            <v>0</v>
          </cell>
          <cell r="H331">
            <v>0</v>
          </cell>
          <cell r="I331">
            <v>0</v>
          </cell>
          <cell r="J331">
            <v>515237581.33132976</v>
          </cell>
        </row>
        <row r="332">
          <cell r="A332">
            <v>315</v>
          </cell>
          <cell r="B332">
            <v>157056</v>
          </cell>
          <cell r="C332">
            <v>0</v>
          </cell>
          <cell r="D332">
            <v>88225489.414755255</v>
          </cell>
          <cell r="E332">
            <v>0</v>
          </cell>
          <cell r="F332">
            <v>0</v>
          </cell>
          <cell r="G332">
            <v>0</v>
          </cell>
          <cell r="H332">
            <v>0</v>
          </cell>
          <cell r="I332">
            <v>0</v>
          </cell>
          <cell r="J332">
            <v>515237581.33132976</v>
          </cell>
        </row>
        <row r="333">
          <cell r="A333">
            <v>316</v>
          </cell>
          <cell r="B333">
            <v>157421</v>
          </cell>
          <cell r="C333">
            <v>0</v>
          </cell>
          <cell r="D333">
            <v>88225489.414755255</v>
          </cell>
          <cell r="E333">
            <v>0</v>
          </cell>
          <cell r="F333">
            <v>0</v>
          </cell>
          <cell r="G333">
            <v>0</v>
          </cell>
          <cell r="H333">
            <v>0</v>
          </cell>
          <cell r="I333">
            <v>0</v>
          </cell>
          <cell r="J333">
            <v>515237581.33132976</v>
          </cell>
        </row>
        <row r="334">
          <cell r="A334">
            <v>317</v>
          </cell>
          <cell r="B334">
            <v>157786</v>
          </cell>
          <cell r="C334">
            <v>0</v>
          </cell>
          <cell r="D334">
            <v>88225489.414755255</v>
          </cell>
          <cell r="E334">
            <v>0</v>
          </cell>
          <cell r="F334">
            <v>0</v>
          </cell>
          <cell r="G334">
            <v>0</v>
          </cell>
          <cell r="H334">
            <v>0</v>
          </cell>
          <cell r="I334">
            <v>0</v>
          </cell>
          <cell r="J334">
            <v>515237581.33132976</v>
          </cell>
        </row>
        <row r="335">
          <cell r="A335">
            <v>318</v>
          </cell>
          <cell r="B335">
            <v>158152</v>
          </cell>
          <cell r="C335">
            <v>0</v>
          </cell>
          <cell r="D335">
            <v>88225489.414755255</v>
          </cell>
          <cell r="E335">
            <v>0</v>
          </cell>
          <cell r="F335">
            <v>0</v>
          </cell>
          <cell r="G335">
            <v>0</v>
          </cell>
          <cell r="H335">
            <v>0</v>
          </cell>
          <cell r="I335">
            <v>0</v>
          </cell>
          <cell r="J335">
            <v>515237581.33132976</v>
          </cell>
        </row>
        <row r="336">
          <cell r="A336">
            <v>319</v>
          </cell>
          <cell r="B336">
            <v>158517</v>
          </cell>
          <cell r="C336">
            <v>0</v>
          </cell>
          <cell r="D336">
            <v>88225489.414755255</v>
          </cell>
          <cell r="E336">
            <v>0</v>
          </cell>
          <cell r="F336">
            <v>0</v>
          </cell>
          <cell r="G336">
            <v>0</v>
          </cell>
          <cell r="H336">
            <v>0</v>
          </cell>
          <cell r="I336">
            <v>0</v>
          </cell>
          <cell r="J336">
            <v>515237581.33132976</v>
          </cell>
        </row>
        <row r="337">
          <cell r="A337">
            <v>320</v>
          </cell>
          <cell r="B337">
            <v>158882</v>
          </cell>
          <cell r="C337">
            <v>0</v>
          </cell>
          <cell r="D337">
            <v>88225489.414755255</v>
          </cell>
          <cell r="E337">
            <v>0</v>
          </cell>
          <cell r="F337">
            <v>0</v>
          </cell>
          <cell r="G337">
            <v>0</v>
          </cell>
          <cell r="H337">
            <v>0</v>
          </cell>
          <cell r="I337">
            <v>0</v>
          </cell>
          <cell r="J337">
            <v>515237581.33132976</v>
          </cell>
        </row>
        <row r="338">
          <cell r="A338">
            <v>321</v>
          </cell>
          <cell r="B338">
            <v>159247</v>
          </cell>
          <cell r="C338">
            <v>0</v>
          </cell>
          <cell r="D338">
            <v>88225489.414755255</v>
          </cell>
          <cell r="E338">
            <v>0</v>
          </cell>
          <cell r="F338">
            <v>0</v>
          </cell>
          <cell r="G338">
            <v>0</v>
          </cell>
          <cell r="H338">
            <v>0</v>
          </cell>
          <cell r="I338">
            <v>0</v>
          </cell>
          <cell r="J338">
            <v>515237581.33132976</v>
          </cell>
        </row>
        <row r="339">
          <cell r="A339">
            <v>322</v>
          </cell>
          <cell r="B339">
            <v>159613</v>
          </cell>
          <cell r="C339">
            <v>0</v>
          </cell>
          <cell r="D339">
            <v>88225489.414755255</v>
          </cell>
          <cell r="E339">
            <v>0</v>
          </cell>
          <cell r="F339">
            <v>0</v>
          </cell>
          <cell r="G339">
            <v>0</v>
          </cell>
          <cell r="H339">
            <v>0</v>
          </cell>
          <cell r="I339">
            <v>0</v>
          </cell>
          <cell r="J339">
            <v>515237581.33132976</v>
          </cell>
        </row>
        <row r="340">
          <cell r="A340">
            <v>323</v>
          </cell>
          <cell r="B340">
            <v>159978</v>
          </cell>
          <cell r="C340">
            <v>0</v>
          </cell>
          <cell r="D340">
            <v>88225489.414755255</v>
          </cell>
          <cell r="E340">
            <v>0</v>
          </cell>
          <cell r="F340">
            <v>0</v>
          </cell>
          <cell r="G340">
            <v>0</v>
          </cell>
          <cell r="H340">
            <v>0</v>
          </cell>
          <cell r="I340">
            <v>0</v>
          </cell>
          <cell r="J340">
            <v>515237581.33132976</v>
          </cell>
        </row>
        <row r="341">
          <cell r="A341">
            <v>324</v>
          </cell>
          <cell r="B341">
            <v>160343</v>
          </cell>
          <cell r="C341">
            <v>0</v>
          </cell>
          <cell r="D341">
            <v>88225489.414755255</v>
          </cell>
          <cell r="E341">
            <v>0</v>
          </cell>
          <cell r="F341">
            <v>0</v>
          </cell>
          <cell r="G341">
            <v>0</v>
          </cell>
          <cell r="H341">
            <v>0</v>
          </cell>
          <cell r="I341">
            <v>0</v>
          </cell>
          <cell r="J341">
            <v>515237581.33132976</v>
          </cell>
        </row>
        <row r="342">
          <cell r="A342">
            <v>325</v>
          </cell>
          <cell r="B342">
            <v>160708</v>
          </cell>
          <cell r="C342">
            <v>0</v>
          </cell>
          <cell r="D342">
            <v>88225489.414755255</v>
          </cell>
          <cell r="E342">
            <v>0</v>
          </cell>
          <cell r="F342">
            <v>0</v>
          </cell>
          <cell r="G342">
            <v>0</v>
          </cell>
          <cell r="H342">
            <v>0</v>
          </cell>
          <cell r="I342">
            <v>0</v>
          </cell>
          <cell r="J342">
            <v>515237581.33132976</v>
          </cell>
        </row>
        <row r="343">
          <cell r="A343">
            <v>326</v>
          </cell>
          <cell r="B343">
            <v>161074</v>
          </cell>
          <cell r="C343">
            <v>0</v>
          </cell>
          <cell r="D343">
            <v>88225489.414755255</v>
          </cell>
          <cell r="E343">
            <v>0</v>
          </cell>
          <cell r="F343">
            <v>0</v>
          </cell>
          <cell r="G343">
            <v>0</v>
          </cell>
          <cell r="H343">
            <v>0</v>
          </cell>
          <cell r="I343">
            <v>0</v>
          </cell>
          <cell r="J343">
            <v>515237581.33132976</v>
          </cell>
        </row>
        <row r="344">
          <cell r="A344">
            <v>327</v>
          </cell>
          <cell r="B344">
            <v>161439</v>
          </cell>
          <cell r="C344">
            <v>0</v>
          </cell>
          <cell r="D344">
            <v>88225489.414755255</v>
          </cell>
          <cell r="E344">
            <v>0</v>
          </cell>
          <cell r="F344">
            <v>0</v>
          </cell>
          <cell r="G344">
            <v>0</v>
          </cell>
          <cell r="H344">
            <v>0</v>
          </cell>
          <cell r="I344">
            <v>0</v>
          </cell>
          <cell r="J344">
            <v>515237581.33132976</v>
          </cell>
        </row>
        <row r="345">
          <cell r="A345">
            <v>328</v>
          </cell>
          <cell r="B345">
            <v>161804</v>
          </cell>
          <cell r="C345">
            <v>0</v>
          </cell>
          <cell r="D345">
            <v>88225489.414755255</v>
          </cell>
          <cell r="E345">
            <v>0</v>
          </cell>
          <cell r="F345">
            <v>0</v>
          </cell>
          <cell r="G345">
            <v>0</v>
          </cell>
          <cell r="H345">
            <v>0</v>
          </cell>
          <cell r="I345">
            <v>0</v>
          </cell>
          <cell r="J345">
            <v>515237581.33132976</v>
          </cell>
        </row>
        <row r="346">
          <cell r="A346">
            <v>329</v>
          </cell>
          <cell r="B346">
            <v>162169</v>
          </cell>
          <cell r="C346">
            <v>0</v>
          </cell>
          <cell r="D346">
            <v>88225489.414755255</v>
          </cell>
          <cell r="E346">
            <v>0</v>
          </cell>
          <cell r="F346">
            <v>0</v>
          </cell>
          <cell r="G346">
            <v>0</v>
          </cell>
          <cell r="H346">
            <v>0</v>
          </cell>
          <cell r="I346">
            <v>0</v>
          </cell>
          <cell r="J346">
            <v>515237581.33132976</v>
          </cell>
        </row>
        <row r="347">
          <cell r="A347">
            <v>330</v>
          </cell>
          <cell r="B347">
            <v>162535</v>
          </cell>
          <cell r="C347">
            <v>0</v>
          </cell>
          <cell r="D347">
            <v>88225489.414755255</v>
          </cell>
          <cell r="E347">
            <v>0</v>
          </cell>
          <cell r="F347">
            <v>0</v>
          </cell>
          <cell r="G347">
            <v>0</v>
          </cell>
          <cell r="H347">
            <v>0</v>
          </cell>
          <cell r="I347">
            <v>0</v>
          </cell>
          <cell r="J347">
            <v>515237581.33132976</v>
          </cell>
        </row>
        <row r="348">
          <cell r="A348">
            <v>331</v>
          </cell>
          <cell r="B348">
            <v>162900</v>
          </cell>
          <cell r="C348">
            <v>0</v>
          </cell>
          <cell r="D348">
            <v>88225489.414755255</v>
          </cell>
          <cell r="E348">
            <v>0</v>
          </cell>
          <cell r="F348">
            <v>0</v>
          </cell>
          <cell r="G348">
            <v>0</v>
          </cell>
          <cell r="H348">
            <v>0</v>
          </cell>
          <cell r="I348">
            <v>0</v>
          </cell>
          <cell r="J348">
            <v>515237581.33132976</v>
          </cell>
        </row>
        <row r="349">
          <cell r="A349">
            <v>332</v>
          </cell>
          <cell r="B349">
            <v>163265</v>
          </cell>
          <cell r="C349">
            <v>0</v>
          </cell>
          <cell r="D349">
            <v>88225489.414755255</v>
          </cell>
          <cell r="E349">
            <v>0</v>
          </cell>
          <cell r="F349">
            <v>0</v>
          </cell>
          <cell r="G349">
            <v>0</v>
          </cell>
          <cell r="H349">
            <v>0</v>
          </cell>
          <cell r="I349">
            <v>0</v>
          </cell>
          <cell r="J349">
            <v>515237581.33132976</v>
          </cell>
        </row>
        <row r="350">
          <cell r="A350">
            <v>333</v>
          </cell>
          <cell r="B350">
            <v>163630</v>
          </cell>
          <cell r="C350">
            <v>0</v>
          </cell>
          <cell r="D350">
            <v>88225489.414755255</v>
          </cell>
          <cell r="E350">
            <v>0</v>
          </cell>
          <cell r="F350">
            <v>0</v>
          </cell>
          <cell r="G350">
            <v>0</v>
          </cell>
          <cell r="H350">
            <v>0</v>
          </cell>
          <cell r="I350">
            <v>0</v>
          </cell>
          <cell r="J350">
            <v>515237581.33132976</v>
          </cell>
        </row>
        <row r="351">
          <cell r="A351">
            <v>334</v>
          </cell>
          <cell r="B351">
            <v>163996</v>
          </cell>
          <cell r="C351">
            <v>0</v>
          </cell>
          <cell r="D351">
            <v>88225489.414755255</v>
          </cell>
          <cell r="E351">
            <v>0</v>
          </cell>
          <cell r="F351">
            <v>0</v>
          </cell>
          <cell r="G351">
            <v>0</v>
          </cell>
          <cell r="H351">
            <v>0</v>
          </cell>
          <cell r="I351">
            <v>0</v>
          </cell>
          <cell r="J351">
            <v>515237581.33132976</v>
          </cell>
        </row>
        <row r="352">
          <cell r="A352">
            <v>335</v>
          </cell>
          <cell r="B352">
            <v>164361</v>
          </cell>
          <cell r="C352">
            <v>0</v>
          </cell>
          <cell r="D352">
            <v>88225489.414755255</v>
          </cell>
          <cell r="E352">
            <v>0</v>
          </cell>
          <cell r="F352">
            <v>0</v>
          </cell>
          <cell r="G352">
            <v>0</v>
          </cell>
          <cell r="H352">
            <v>0</v>
          </cell>
          <cell r="I352">
            <v>0</v>
          </cell>
          <cell r="J352">
            <v>515237581.33132976</v>
          </cell>
        </row>
        <row r="353">
          <cell r="A353">
            <v>336</v>
          </cell>
          <cell r="B353">
            <v>164726</v>
          </cell>
          <cell r="C353">
            <v>0</v>
          </cell>
          <cell r="D353">
            <v>88225489.414755255</v>
          </cell>
          <cell r="E353">
            <v>0</v>
          </cell>
          <cell r="F353">
            <v>0</v>
          </cell>
          <cell r="G353">
            <v>0</v>
          </cell>
          <cell r="H353">
            <v>0</v>
          </cell>
          <cell r="I353">
            <v>0</v>
          </cell>
          <cell r="J353">
            <v>515237581.33132976</v>
          </cell>
        </row>
        <row r="354">
          <cell r="A354">
            <v>337</v>
          </cell>
          <cell r="B354">
            <v>165091</v>
          </cell>
          <cell r="C354">
            <v>0</v>
          </cell>
          <cell r="D354">
            <v>88225489.414755255</v>
          </cell>
          <cell r="E354">
            <v>0</v>
          </cell>
          <cell r="F354">
            <v>0</v>
          </cell>
          <cell r="G354">
            <v>0</v>
          </cell>
          <cell r="H354">
            <v>0</v>
          </cell>
          <cell r="I354">
            <v>0</v>
          </cell>
          <cell r="J354">
            <v>515237581.33132976</v>
          </cell>
        </row>
        <row r="355">
          <cell r="A355">
            <v>338</v>
          </cell>
          <cell r="B355">
            <v>165457</v>
          </cell>
          <cell r="C355">
            <v>0</v>
          </cell>
          <cell r="D355">
            <v>88225489.414755255</v>
          </cell>
          <cell r="E355">
            <v>0</v>
          </cell>
          <cell r="F355">
            <v>0</v>
          </cell>
          <cell r="G355">
            <v>0</v>
          </cell>
          <cell r="H355">
            <v>0</v>
          </cell>
          <cell r="I355">
            <v>0</v>
          </cell>
          <cell r="J355">
            <v>515237581.33132976</v>
          </cell>
        </row>
        <row r="356">
          <cell r="A356">
            <v>339</v>
          </cell>
          <cell r="B356">
            <v>165822</v>
          </cell>
          <cell r="C356">
            <v>0</v>
          </cell>
          <cell r="D356">
            <v>88225489.414755255</v>
          </cell>
          <cell r="E356">
            <v>0</v>
          </cell>
          <cell r="F356">
            <v>0</v>
          </cell>
          <cell r="G356">
            <v>0</v>
          </cell>
          <cell r="H356">
            <v>0</v>
          </cell>
          <cell r="I356">
            <v>0</v>
          </cell>
          <cell r="J356">
            <v>515237581.33132976</v>
          </cell>
        </row>
        <row r="357">
          <cell r="A357">
            <v>340</v>
          </cell>
          <cell r="B357">
            <v>166187</v>
          </cell>
          <cell r="C357">
            <v>0</v>
          </cell>
          <cell r="D357">
            <v>88225489.414755255</v>
          </cell>
          <cell r="E357">
            <v>0</v>
          </cell>
          <cell r="F357">
            <v>0</v>
          </cell>
          <cell r="G357">
            <v>0</v>
          </cell>
          <cell r="H357">
            <v>0</v>
          </cell>
          <cell r="I357">
            <v>0</v>
          </cell>
          <cell r="J357">
            <v>515237581.33132976</v>
          </cell>
        </row>
        <row r="358">
          <cell r="A358">
            <v>341</v>
          </cell>
          <cell r="B358">
            <v>166552</v>
          </cell>
          <cell r="C358">
            <v>0</v>
          </cell>
          <cell r="D358">
            <v>88225489.414755255</v>
          </cell>
          <cell r="E358">
            <v>0</v>
          </cell>
          <cell r="F358">
            <v>0</v>
          </cell>
          <cell r="G358">
            <v>0</v>
          </cell>
          <cell r="H358">
            <v>0</v>
          </cell>
          <cell r="I358">
            <v>0</v>
          </cell>
          <cell r="J358">
            <v>515237581.33132976</v>
          </cell>
        </row>
        <row r="359">
          <cell r="A359">
            <v>342</v>
          </cell>
          <cell r="B359">
            <v>166918</v>
          </cell>
          <cell r="C359">
            <v>0</v>
          </cell>
          <cell r="D359">
            <v>88225489.414755255</v>
          </cell>
          <cell r="E359">
            <v>0</v>
          </cell>
          <cell r="F359">
            <v>0</v>
          </cell>
          <cell r="G359">
            <v>0</v>
          </cell>
          <cell r="H359">
            <v>0</v>
          </cell>
          <cell r="I359">
            <v>0</v>
          </cell>
          <cell r="J359">
            <v>515237581.33132976</v>
          </cell>
        </row>
        <row r="360">
          <cell r="A360">
            <v>343</v>
          </cell>
          <cell r="B360">
            <v>167283</v>
          </cell>
          <cell r="C360">
            <v>0</v>
          </cell>
          <cell r="D360">
            <v>88225489.414755255</v>
          </cell>
          <cell r="E360">
            <v>0</v>
          </cell>
          <cell r="F360">
            <v>0</v>
          </cell>
          <cell r="G360">
            <v>0</v>
          </cell>
          <cell r="H360">
            <v>0</v>
          </cell>
          <cell r="I360">
            <v>0</v>
          </cell>
          <cell r="J360">
            <v>515237581.33132976</v>
          </cell>
        </row>
        <row r="361">
          <cell r="A361">
            <v>344</v>
          </cell>
          <cell r="B361">
            <v>167648</v>
          </cell>
          <cell r="C361">
            <v>0</v>
          </cell>
          <cell r="D361">
            <v>88225489.414755255</v>
          </cell>
          <cell r="E361">
            <v>0</v>
          </cell>
          <cell r="F361">
            <v>0</v>
          </cell>
          <cell r="G361">
            <v>0</v>
          </cell>
          <cell r="H361">
            <v>0</v>
          </cell>
          <cell r="I361">
            <v>0</v>
          </cell>
          <cell r="J361">
            <v>515237581.33132976</v>
          </cell>
        </row>
        <row r="362">
          <cell r="A362">
            <v>345</v>
          </cell>
          <cell r="B362">
            <v>168013</v>
          </cell>
          <cell r="C362">
            <v>0</v>
          </cell>
          <cell r="D362">
            <v>88225489.414755255</v>
          </cell>
          <cell r="E362">
            <v>0</v>
          </cell>
          <cell r="F362">
            <v>0</v>
          </cell>
          <cell r="G362">
            <v>0</v>
          </cell>
          <cell r="H362">
            <v>0</v>
          </cell>
          <cell r="I362">
            <v>0</v>
          </cell>
          <cell r="J362">
            <v>515237581.33132976</v>
          </cell>
        </row>
        <row r="363">
          <cell r="A363">
            <v>346</v>
          </cell>
          <cell r="B363">
            <v>168379</v>
          </cell>
          <cell r="C363">
            <v>0</v>
          </cell>
          <cell r="D363">
            <v>88225489.414755255</v>
          </cell>
          <cell r="E363">
            <v>0</v>
          </cell>
          <cell r="F363">
            <v>0</v>
          </cell>
          <cell r="G363">
            <v>0</v>
          </cell>
          <cell r="H363">
            <v>0</v>
          </cell>
          <cell r="I363">
            <v>0</v>
          </cell>
          <cell r="J363">
            <v>515237581.33132976</v>
          </cell>
        </row>
        <row r="364">
          <cell r="A364">
            <v>347</v>
          </cell>
          <cell r="B364">
            <v>168744</v>
          </cell>
          <cell r="C364">
            <v>0</v>
          </cell>
          <cell r="D364">
            <v>88225489.414755255</v>
          </cell>
          <cell r="E364">
            <v>0</v>
          </cell>
          <cell r="F364">
            <v>0</v>
          </cell>
          <cell r="G364">
            <v>0</v>
          </cell>
          <cell r="H364">
            <v>0</v>
          </cell>
          <cell r="I364">
            <v>0</v>
          </cell>
          <cell r="J364">
            <v>515237581.33132976</v>
          </cell>
        </row>
        <row r="365">
          <cell r="A365">
            <v>348</v>
          </cell>
          <cell r="B365">
            <v>169109</v>
          </cell>
          <cell r="C365">
            <v>0</v>
          </cell>
          <cell r="D365">
            <v>88225489.414755255</v>
          </cell>
          <cell r="E365">
            <v>0</v>
          </cell>
          <cell r="F365">
            <v>0</v>
          </cell>
          <cell r="G365">
            <v>0</v>
          </cell>
          <cell r="H365">
            <v>0</v>
          </cell>
          <cell r="I365">
            <v>0</v>
          </cell>
          <cell r="J365">
            <v>515237581.33132976</v>
          </cell>
        </row>
        <row r="366">
          <cell r="A366">
            <v>349</v>
          </cell>
          <cell r="B366">
            <v>169474</v>
          </cell>
          <cell r="C366">
            <v>0</v>
          </cell>
          <cell r="D366">
            <v>88225489.414755255</v>
          </cell>
          <cell r="E366">
            <v>0</v>
          </cell>
          <cell r="F366">
            <v>0</v>
          </cell>
          <cell r="G366">
            <v>0</v>
          </cell>
          <cell r="H366">
            <v>0</v>
          </cell>
          <cell r="I366">
            <v>0</v>
          </cell>
          <cell r="J366">
            <v>515237581.33132976</v>
          </cell>
        </row>
        <row r="367">
          <cell r="A367">
            <v>350</v>
          </cell>
          <cell r="B367">
            <v>169840</v>
          </cell>
          <cell r="C367">
            <v>0</v>
          </cell>
          <cell r="D367">
            <v>88225489.414755255</v>
          </cell>
          <cell r="E367">
            <v>0</v>
          </cell>
          <cell r="F367">
            <v>0</v>
          </cell>
          <cell r="G367">
            <v>0</v>
          </cell>
          <cell r="H367">
            <v>0</v>
          </cell>
          <cell r="I367">
            <v>0</v>
          </cell>
          <cell r="J367">
            <v>515237581.33132976</v>
          </cell>
        </row>
        <row r="368">
          <cell r="A368">
            <v>351</v>
          </cell>
          <cell r="B368">
            <v>170205</v>
          </cell>
          <cell r="C368">
            <v>0</v>
          </cell>
          <cell r="D368">
            <v>88225489.414755255</v>
          </cell>
          <cell r="E368">
            <v>0</v>
          </cell>
          <cell r="F368">
            <v>0</v>
          </cell>
          <cell r="G368">
            <v>0</v>
          </cell>
          <cell r="H368">
            <v>0</v>
          </cell>
          <cell r="I368">
            <v>0</v>
          </cell>
          <cell r="J368">
            <v>515237581.33132976</v>
          </cell>
        </row>
        <row r="369">
          <cell r="A369">
            <v>352</v>
          </cell>
          <cell r="B369">
            <v>170570</v>
          </cell>
          <cell r="C369">
            <v>0</v>
          </cell>
          <cell r="D369">
            <v>88225489.414755255</v>
          </cell>
          <cell r="E369">
            <v>0</v>
          </cell>
          <cell r="F369">
            <v>0</v>
          </cell>
          <cell r="G369">
            <v>0</v>
          </cell>
          <cell r="H369">
            <v>0</v>
          </cell>
          <cell r="I369">
            <v>0</v>
          </cell>
          <cell r="J369">
            <v>515237581.33132976</v>
          </cell>
        </row>
        <row r="370">
          <cell r="A370">
            <v>353</v>
          </cell>
          <cell r="B370">
            <v>170935</v>
          </cell>
          <cell r="C370">
            <v>0</v>
          </cell>
          <cell r="D370">
            <v>88225489.414755255</v>
          </cell>
          <cell r="E370">
            <v>0</v>
          </cell>
          <cell r="F370">
            <v>0</v>
          </cell>
          <cell r="G370">
            <v>0</v>
          </cell>
          <cell r="H370">
            <v>0</v>
          </cell>
          <cell r="I370">
            <v>0</v>
          </cell>
          <cell r="J370">
            <v>515237581.33132976</v>
          </cell>
        </row>
        <row r="371">
          <cell r="A371">
            <v>354</v>
          </cell>
          <cell r="B371">
            <v>171301</v>
          </cell>
          <cell r="C371">
            <v>0</v>
          </cell>
          <cell r="D371">
            <v>88225489.414755255</v>
          </cell>
          <cell r="E371">
            <v>0</v>
          </cell>
          <cell r="F371">
            <v>0</v>
          </cell>
          <cell r="G371">
            <v>0</v>
          </cell>
          <cell r="H371">
            <v>0</v>
          </cell>
          <cell r="I371">
            <v>0</v>
          </cell>
          <cell r="J371">
            <v>515237581.33132976</v>
          </cell>
        </row>
        <row r="372">
          <cell r="A372">
            <v>355</v>
          </cell>
          <cell r="B372">
            <v>171666</v>
          </cell>
          <cell r="C372">
            <v>0</v>
          </cell>
          <cell r="D372">
            <v>88225489.414755255</v>
          </cell>
          <cell r="E372">
            <v>0</v>
          </cell>
          <cell r="F372">
            <v>0</v>
          </cell>
          <cell r="G372">
            <v>0</v>
          </cell>
          <cell r="H372">
            <v>0</v>
          </cell>
          <cell r="I372">
            <v>0</v>
          </cell>
          <cell r="J372">
            <v>515237581.33132976</v>
          </cell>
        </row>
        <row r="373">
          <cell r="A373">
            <v>356</v>
          </cell>
          <cell r="B373">
            <v>172031</v>
          </cell>
          <cell r="C373">
            <v>0</v>
          </cell>
          <cell r="D373">
            <v>88225489.414755255</v>
          </cell>
          <cell r="E373">
            <v>0</v>
          </cell>
          <cell r="F373">
            <v>0</v>
          </cell>
          <cell r="G373">
            <v>0</v>
          </cell>
          <cell r="H373">
            <v>0</v>
          </cell>
          <cell r="I373">
            <v>0</v>
          </cell>
          <cell r="J373">
            <v>515237581.33132976</v>
          </cell>
        </row>
        <row r="374">
          <cell r="A374">
            <v>357</v>
          </cell>
          <cell r="B374">
            <v>172396</v>
          </cell>
          <cell r="C374">
            <v>0</v>
          </cell>
          <cell r="D374">
            <v>88225489.414755255</v>
          </cell>
          <cell r="E374">
            <v>0</v>
          </cell>
          <cell r="F374">
            <v>0</v>
          </cell>
          <cell r="G374">
            <v>0</v>
          </cell>
          <cell r="H374">
            <v>0</v>
          </cell>
          <cell r="I374">
            <v>0</v>
          </cell>
          <cell r="J374">
            <v>515237581.33132976</v>
          </cell>
        </row>
        <row r="375">
          <cell r="A375">
            <v>358</v>
          </cell>
          <cell r="B375">
            <v>172762</v>
          </cell>
          <cell r="C375">
            <v>0</v>
          </cell>
          <cell r="D375">
            <v>88225489.414755255</v>
          </cell>
          <cell r="E375">
            <v>0</v>
          </cell>
          <cell r="F375">
            <v>0</v>
          </cell>
          <cell r="G375">
            <v>0</v>
          </cell>
          <cell r="H375">
            <v>0</v>
          </cell>
          <cell r="I375">
            <v>0</v>
          </cell>
          <cell r="J375">
            <v>515237581.33132976</v>
          </cell>
        </row>
        <row r="376">
          <cell r="A376">
            <v>359</v>
          </cell>
          <cell r="B376">
            <v>173127</v>
          </cell>
          <cell r="C376">
            <v>0</v>
          </cell>
          <cell r="D376">
            <v>88225489.414755255</v>
          </cell>
          <cell r="E376">
            <v>0</v>
          </cell>
          <cell r="F376">
            <v>0</v>
          </cell>
          <cell r="G376">
            <v>0</v>
          </cell>
          <cell r="H376">
            <v>0</v>
          </cell>
          <cell r="I376">
            <v>0</v>
          </cell>
          <cell r="J376">
            <v>515237581.33132976</v>
          </cell>
        </row>
        <row r="377">
          <cell r="A377">
            <v>360</v>
          </cell>
          <cell r="B377">
            <v>173492</v>
          </cell>
          <cell r="C377">
            <v>0</v>
          </cell>
          <cell r="D377">
            <v>88225489.414755255</v>
          </cell>
          <cell r="E377">
            <v>0</v>
          </cell>
          <cell r="F377">
            <v>0</v>
          </cell>
          <cell r="G377">
            <v>0</v>
          </cell>
          <cell r="H377">
            <v>0</v>
          </cell>
          <cell r="I377">
            <v>0</v>
          </cell>
          <cell r="J377">
            <v>515237581.33132976</v>
          </cell>
        </row>
      </sheetData>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alled Cost Overview"/>
      <sheetName val="Assumptions"/>
      <sheetName val="ICC OPEX Costs"/>
      <sheetName val="CBS"/>
      <sheetName val="Cost Reduction"/>
      <sheetName val="Output Improvement"/>
      <sheetName val="pro forma"/>
      <sheetName val="tables"/>
      <sheetName val="Depreciation"/>
      <sheetName val="Loan Amortization Schedule"/>
      <sheetName val="Construction Cost Data"/>
      <sheetName val="Infrastructure Cost Data"/>
      <sheetName val="US Tax Rates"/>
      <sheetName val="CoE images"/>
      <sheetName val="Sheet1"/>
    </sheetNames>
    <sheetDataSet>
      <sheetData sheetId="0">
        <row r="7">
          <cell r="C7">
            <v>118.93955892703572</v>
          </cell>
          <cell r="D7">
            <v>179.96744661249772</v>
          </cell>
        </row>
        <row r="8">
          <cell r="C8">
            <v>12704.61378242946</v>
          </cell>
          <cell r="D8">
            <v>19223.351114194014</v>
          </cell>
        </row>
        <row r="9">
          <cell r="C9">
            <v>3127.4789548237245</v>
          </cell>
        </row>
        <row r="11">
          <cell r="C11">
            <v>0.43655879529200459</v>
          </cell>
        </row>
        <row r="12">
          <cell r="C12">
            <v>5.3110758491642041E-2</v>
          </cell>
        </row>
        <row r="17">
          <cell r="K17">
            <v>391</v>
          </cell>
        </row>
        <row r="18">
          <cell r="K18">
            <v>391</v>
          </cell>
        </row>
        <row r="19">
          <cell r="C19">
            <v>1341346.2871003454</v>
          </cell>
          <cell r="K19">
            <v>20</v>
          </cell>
        </row>
        <row r="20">
          <cell r="K20">
            <v>0</v>
          </cell>
        </row>
        <row r="26">
          <cell r="C26">
            <v>4228091.8450649418</v>
          </cell>
          <cell r="K26">
            <v>1</v>
          </cell>
        </row>
        <row r="27">
          <cell r="K27">
            <v>0.35701814552782246</v>
          </cell>
        </row>
        <row r="28">
          <cell r="K28">
            <v>1222.8442713360764</v>
          </cell>
        </row>
        <row r="33">
          <cell r="C33">
            <v>4967503.988929919</v>
          </cell>
          <cell r="D33">
            <v>7516330.2856498603</v>
          </cell>
        </row>
        <row r="56">
          <cell r="C56">
            <v>449853289.27564001</v>
          </cell>
        </row>
        <row r="57">
          <cell r="C57">
            <v>536740861.08279401</v>
          </cell>
        </row>
        <row r="58">
          <cell r="C58">
            <v>136808470.72965184</v>
          </cell>
        </row>
        <row r="60">
          <cell r="C60">
            <v>2575908810.475399</v>
          </cell>
        </row>
      </sheetData>
      <sheetData sheetId="1">
        <row r="6">
          <cell r="G6">
            <v>83.134052620556943</v>
          </cell>
        </row>
        <row r="7">
          <cell r="G7">
            <v>212.61906041063159</v>
          </cell>
        </row>
        <row r="10">
          <cell r="G10">
            <v>391</v>
          </cell>
        </row>
        <row r="11">
          <cell r="G11">
            <v>10</v>
          </cell>
        </row>
        <row r="12">
          <cell r="G12">
            <v>212.61906041063159</v>
          </cell>
        </row>
        <row r="13">
          <cell r="G13">
            <v>260000</v>
          </cell>
        </row>
        <row r="16">
          <cell r="G16" t="str">
            <v>G</v>
          </cell>
        </row>
        <row r="17">
          <cell r="G17" t="str">
            <v>Y</v>
          </cell>
        </row>
        <row r="18">
          <cell r="G18" t="str">
            <v>N</v>
          </cell>
        </row>
        <row r="19">
          <cell r="G19" t="str">
            <v>O</v>
          </cell>
        </row>
        <row r="22">
          <cell r="G22">
            <v>0</v>
          </cell>
        </row>
        <row r="23">
          <cell r="G23">
            <v>0.106</v>
          </cell>
        </row>
        <row r="24">
          <cell r="G24">
            <v>7.0000000000000007E-2</v>
          </cell>
        </row>
        <row r="25">
          <cell r="G25">
            <v>1.5130999999999999</v>
          </cell>
        </row>
        <row r="33">
          <cell r="G33">
            <v>370</v>
          </cell>
          <cell r="H33">
            <v>391</v>
          </cell>
        </row>
        <row r="34">
          <cell r="G34">
            <v>370</v>
          </cell>
          <cell r="H34">
            <v>391</v>
          </cell>
        </row>
        <row r="35">
          <cell r="G35">
            <v>20</v>
          </cell>
          <cell r="H35">
            <v>20</v>
          </cell>
        </row>
        <row r="36">
          <cell r="G36">
            <v>0</v>
          </cell>
          <cell r="H36">
            <v>0</v>
          </cell>
        </row>
        <row r="37">
          <cell r="G37">
            <v>544</v>
          </cell>
          <cell r="H37">
            <v>1222.8442713360764</v>
          </cell>
        </row>
        <row r="38">
          <cell r="G38">
            <v>62.057951174994294</v>
          </cell>
          <cell r="H38">
            <v>139.49854795072741</v>
          </cell>
        </row>
        <row r="39">
          <cell r="H39">
            <v>1</v>
          </cell>
        </row>
        <row r="40">
          <cell r="G40">
            <v>0</v>
          </cell>
          <cell r="H40">
            <v>0</v>
          </cell>
        </row>
        <row r="41">
          <cell r="G41">
            <v>0</v>
          </cell>
          <cell r="H41">
            <v>0</v>
          </cell>
        </row>
        <row r="43">
          <cell r="G43">
            <v>0</v>
          </cell>
          <cell r="H43">
            <v>1222.8442713360764</v>
          </cell>
        </row>
        <row r="44">
          <cell r="G44">
            <v>62.057951174994294</v>
          </cell>
          <cell r="H44">
            <v>139.49854795072741</v>
          </cell>
        </row>
        <row r="61">
          <cell r="G61">
            <v>1785402.4320930541</v>
          </cell>
          <cell r="H61">
            <v>1785402.4320930541</v>
          </cell>
          <cell r="I61">
            <v>2701492.42</v>
          </cell>
        </row>
        <row r="62">
          <cell r="G62">
            <v>63280.682043486886</v>
          </cell>
          <cell r="H62">
            <v>63280.682043486886</v>
          </cell>
          <cell r="I62">
            <v>95750</v>
          </cell>
        </row>
        <row r="63">
          <cell r="G63">
            <v>703258.2116185315</v>
          </cell>
          <cell r="H63">
            <v>703258.2116185315</v>
          </cell>
          <cell r="I63">
            <v>1064100</v>
          </cell>
        </row>
        <row r="66">
          <cell r="G66">
            <v>166379.5149031789</v>
          </cell>
          <cell r="H66">
            <v>166379.5149031789</v>
          </cell>
          <cell r="I66">
            <v>251748.84399999998</v>
          </cell>
        </row>
        <row r="67">
          <cell r="G67">
            <v>70803.106205802673</v>
          </cell>
          <cell r="H67">
            <v>70803.106205802673</v>
          </cell>
          <cell r="I67">
            <v>107132.18000000001</v>
          </cell>
        </row>
        <row r="68">
          <cell r="G68">
            <v>37347.168065560771</v>
          </cell>
          <cell r="H68">
            <v>37347.168065560771</v>
          </cell>
          <cell r="I68">
            <v>56510</v>
          </cell>
        </row>
        <row r="69">
          <cell r="G69">
            <v>6518251.9331174418</v>
          </cell>
          <cell r="H69">
            <v>6518251.9331174418</v>
          </cell>
          <cell r="I69">
            <v>9862767</v>
          </cell>
        </row>
        <row r="70">
          <cell r="G70">
            <v>1147412.5966558722</v>
          </cell>
          <cell r="H70">
            <v>1147412.5966558722</v>
          </cell>
          <cell r="I70">
            <v>1736150</v>
          </cell>
        </row>
        <row r="77">
          <cell r="I77">
            <v>0.155</v>
          </cell>
        </row>
        <row r="78">
          <cell r="I78">
            <v>0.1</v>
          </cell>
        </row>
        <row r="79">
          <cell r="I79">
            <v>0.1</v>
          </cell>
        </row>
        <row r="80">
          <cell r="I80">
            <v>0.1</v>
          </cell>
        </row>
        <row r="81">
          <cell r="I81">
            <v>7.0000000000000007E-2</v>
          </cell>
        </row>
        <row r="82">
          <cell r="I82">
            <v>2.5000000000000001E-2</v>
          </cell>
        </row>
        <row r="83">
          <cell r="I83">
            <v>0.1</v>
          </cell>
        </row>
        <row r="84">
          <cell r="I84">
            <v>7.4999999999999997E-2</v>
          </cell>
        </row>
        <row r="89">
          <cell r="G89">
            <v>0.70402133255407584</v>
          </cell>
          <cell r="H89">
            <v>0.70402133255407584</v>
          </cell>
        </row>
        <row r="90">
          <cell r="G90">
            <v>0.53309621240888438</v>
          </cell>
          <cell r="H90">
            <v>0.53309621240888438</v>
          </cell>
        </row>
        <row r="91">
          <cell r="G91">
            <v>0.34389999999999998</v>
          </cell>
          <cell r="H91">
            <v>0.34389999999999998</v>
          </cell>
        </row>
        <row r="92">
          <cell r="G92">
            <v>0.34389999999999998</v>
          </cell>
          <cell r="H92">
            <v>0.34389999999999998</v>
          </cell>
        </row>
        <row r="93">
          <cell r="G93">
            <v>0.25194799000000023</v>
          </cell>
          <cell r="H93">
            <v>0.25194799000000023</v>
          </cell>
        </row>
        <row r="94">
          <cell r="G94">
            <v>9.6312109374999844E-2</v>
          </cell>
          <cell r="H94">
            <v>9.6312109374999844E-2</v>
          </cell>
        </row>
        <row r="95">
          <cell r="G95">
            <v>0.34389999999999998</v>
          </cell>
          <cell r="H95">
            <v>0.34389999999999998</v>
          </cell>
        </row>
        <row r="96">
          <cell r="G96">
            <v>0.26790585937499978</v>
          </cell>
          <cell r="H96">
            <v>0.26790585937499978</v>
          </cell>
        </row>
        <row r="101">
          <cell r="G101">
            <v>2.2478754987795524</v>
          </cell>
          <cell r="H101">
            <v>2.2478754987795524</v>
          </cell>
        </row>
        <row r="105">
          <cell r="G105">
            <v>1</v>
          </cell>
          <cell r="I105">
            <v>75</v>
          </cell>
        </row>
        <row r="106">
          <cell r="G106">
            <v>1</v>
          </cell>
          <cell r="I106">
            <v>3</v>
          </cell>
        </row>
        <row r="110">
          <cell r="G110">
            <v>0</v>
          </cell>
          <cell r="I110">
            <v>0</v>
          </cell>
        </row>
        <row r="111">
          <cell r="G111">
            <v>0</v>
          </cell>
        </row>
        <row r="115">
          <cell r="I115">
            <v>6608.9485162910587</v>
          </cell>
        </row>
        <row r="123">
          <cell r="G123">
            <v>34696.979710528052</v>
          </cell>
          <cell r="I123">
            <v>19826.845548873178</v>
          </cell>
        </row>
        <row r="124">
          <cell r="G124">
            <v>132178.97032582117</v>
          </cell>
          <cell r="I124">
            <v>66089.485162910583</v>
          </cell>
        </row>
        <row r="125">
          <cell r="G125">
            <v>0</v>
          </cell>
          <cell r="I125">
            <v>16522.371290727646</v>
          </cell>
        </row>
        <row r="126">
          <cell r="G126">
            <v>59480.536646619526</v>
          </cell>
          <cell r="I126">
            <v>29740.268323309763</v>
          </cell>
        </row>
        <row r="132">
          <cell r="G132">
            <v>0</v>
          </cell>
          <cell r="I132">
            <v>0</v>
          </cell>
        </row>
        <row r="133">
          <cell r="G133">
            <v>1</v>
          </cell>
          <cell r="I133">
            <v>0</v>
          </cell>
        </row>
        <row r="134">
          <cell r="I134">
            <v>10</v>
          </cell>
        </row>
        <row r="135">
          <cell r="G135" t="str">
            <v>U</v>
          </cell>
          <cell r="I135" t="str">
            <v>A</v>
          </cell>
        </row>
        <row r="139">
          <cell r="G139">
            <v>0</v>
          </cell>
          <cell r="I139">
            <v>2643.5794065164232</v>
          </cell>
        </row>
        <row r="143">
          <cell r="G143" t="str">
            <v>A</v>
          </cell>
          <cell r="I143" t="str">
            <v>A</v>
          </cell>
        </row>
        <row r="144">
          <cell r="G144">
            <v>0</v>
          </cell>
          <cell r="I144">
            <v>0</v>
          </cell>
        </row>
        <row r="145">
          <cell r="G145" t="str">
            <v>D</v>
          </cell>
          <cell r="I145" t="str">
            <v>N</v>
          </cell>
        </row>
        <row r="148">
          <cell r="G148">
            <v>0</v>
          </cell>
          <cell r="I148">
            <v>0</v>
          </cell>
        </row>
        <row r="149">
          <cell r="G149">
            <v>0</v>
          </cell>
          <cell r="I149">
            <v>0</v>
          </cell>
        </row>
        <row r="154">
          <cell r="G154">
            <v>330.4474258145529</v>
          </cell>
          <cell r="I154">
            <v>528.71588130328473</v>
          </cell>
        </row>
        <row r="155">
          <cell r="G155">
            <v>845.9454100852555</v>
          </cell>
          <cell r="I155">
            <v>845.9454100852555</v>
          </cell>
        </row>
        <row r="156">
          <cell r="G156">
            <v>1</v>
          </cell>
          <cell r="I156">
            <v>0.25</v>
          </cell>
        </row>
        <row r="157">
          <cell r="G157">
            <v>12</v>
          </cell>
          <cell r="I157">
            <v>6</v>
          </cell>
        </row>
        <row r="158">
          <cell r="G158">
            <v>14116.714030797702</v>
          </cell>
          <cell r="I158">
            <v>2061.9919370828102</v>
          </cell>
        </row>
        <row r="161">
          <cell r="G161">
            <v>1652.2371290727647</v>
          </cell>
          <cell r="I161">
            <v>528.71588130328473</v>
          </cell>
        </row>
        <row r="162">
          <cell r="G162">
            <v>1268.9181151278833</v>
          </cell>
          <cell r="I162">
            <v>1268.9181151278833</v>
          </cell>
        </row>
        <row r="163">
          <cell r="G163">
            <v>33044.742581455292</v>
          </cell>
          <cell r="I163">
            <v>2643.5794065164232</v>
          </cell>
        </row>
        <row r="164">
          <cell r="G164">
            <v>2</v>
          </cell>
          <cell r="I164">
            <v>1</v>
          </cell>
        </row>
        <row r="165">
          <cell r="G165">
            <v>4</v>
          </cell>
          <cell r="I165">
            <v>1</v>
          </cell>
        </row>
        <row r="166">
          <cell r="G166">
            <v>155548.21227942634</v>
          </cell>
          <cell r="I166">
            <v>4441.213402947591</v>
          </cell>
        </row>
        <row r="169">
          <cell r="G169">
            <v>1652.2371290727647</v>
          </cell>
          <cell r="I169">
            <v>528.71588130328473</v>
          </cell>
        </row>
        <row r="170">
          <cell r="G170">
            <v>1268.9181151278833</v>
          </cell>
          <cell r="I170">
            <v>1268.9181151278833</v>
          </cell>
        </row>
        <row r="171">
          <cell r="G171">
            <v>991.34227744365876</v>
          </cell>
          <cell r="I171">
            <v>2643.5794065164232</v>
          </cell>
        </row>
        <row r="172">
          <cell r="G172">
            <v>2</v>
          </cell>
          <cell r="I172">
            <v>1</v>
          </cell>
        </row>
        <row r="173">
          <cell r="G173">
            <v>4</v>
          </cell>
          <cell r="I173">
            <v>1</v>
          </cell>
        </row>
        <row r="174">
          <cell r="G174">
            <v>27334.611063379816</v>
          </cell>
          <cell r="I174">
            <v>4441.213402947591</v>
          </cell>
        </row>
        <row r="176">
          <cell r="G176">
            <v>13217.897032582117</v>
          </cell>
          <cell r="I176">
            <v>991.34227744365876</v>
          </cell>
        </row>
        <row r="177">
          <cell r="G177">
            <v>2114.8635252131389</v>
          </cell>
          <cell r="I177">
            <v>2775.7583768422446</v>
          </cell>
        </row>
        <row r="178">
          <cell r="G178">
            <v>33044.742581455292</v>
          </cell>
          <cell r="I178">
            <v>33044.742581455292</v>
          </cell>
        </row>
        <row r="179">
          <cell r="G179">
            <v>3</v>
          </cell>
          <cell r="I179">
            <v>3.0769230769230771</v>
          </cell>
        </row>
        <row r="180">
          <cell r="G180">
            <v>1</v>
          </cell>
          <cell r="I180">
            <v>0.65</v>
          </cell>
        </row>
        <row r="181">
          <cell r="G181">
            <v>79043.024254841061</v>
          </cell>
          <cell r="I181">
            <v>29013.283986517748</v>
          </cell>
        </row>
        <row r="182">
          <cell r="G182">
            <v>0.1</v>
          </cell>
          <cell r="I182">
            <v>0.65</v>
          </cell>
        </row>
        <row r="183">
          <cell r="G183">
            <v>7904.3024254841066</v>
          </cell>
          <cell r="I183">
            <v>4009705.1674161474</v>
          </cell>
        </row>
        <row r="186">
          <cell r="G186">
            <v>0</v>
          </cell>
          <cell r="I186">
            <v>0</v>
          </cell>
        </row>
        <row r="187">
          <cell r="G187">
            <v>0</v>
          </cell>
          <cell r="I187">
            <v>0</v>
          </cell>
        </row>
        <row r="192">
          <cell r="G192">
            <v>0</v>
          </cell>
          <cell r="I192">
            <v>0</v>
          </cell>
        </row>
        <row r="193">
          <cell r="G193">
            <v>0</v>
          </cell>
        </row>
        <row r="198">
          <cell r="I198">
            <v>0.01</v>
          </cell>
        </row>
        <row r="200">
          <cell r="I200">
            <v>0.01</v>
          </cell>
        </row>
        <row r="201">
          <cell r="I201">
            <v>0.03</v>
          </cell>
        </row>
        <row r="202">
          <cell r="I202">
            <v>1.034</v>
          </cell>
        </row>
        <row r="203">
          <cell r="I203">
            <v>7.4000000000000038E-2</v>
          </cell>
        </row>
        <row r="205">
          <cell r="I205">
            <v>0.05</v>
          </cell>
        </row>
        <row r="206">
          <cell r="I206">
            <v>0.3</v>
          </cell>
        </row>
        <row r="212">
          <cell r="G212">
            <v>0</v>
          </cell>
          <cell r="I212">
            <v>0</v>
          </cell>
        </row>
        <row r="213">
          <cell r="G213">
            <v>0</v>
          </cell>
          <cell r="I213">
            <v>0</v>
          </cell>
        </row>
        <row r="214">
          <cell r="G214">
            <v>0</v>
          </cell>
          <cell r="I214">
            <v>122474434.43864788</v>
          </cell>
        </row>
        <row r="217">
          <cell r="G217">
            <v>0</v>
          </cell>
          <cell r="I217">
            <v>0.02</v>
          </cell>
        </row>
        <row r="218">
          <cell r="G218">
            <v>0</v>
          </cell>
          <cell r="I218">
            <v>0</v>
          </cell>
        </row>
        <row r="222">
          <cell r="G222">
            <v>0</v>
          </cell>
          <cell r="I222">
            <v>264357.94065164233</v>
          </cell>
        </row>
        <row r="223">
          <cell r="G223">
            <v>0</v>
          </cell>
          <cell r="I223">
            <v>10</v>
          </cell>
        </row>
        <row r="224">
          <cell r="G224">
            <v>0</v>
          </cell>
          <cell r="I224">
            <v>12433.407434925512</v>
          </cell>
        </row>
        <row r="225">
          <cell r="G225">
            <v>0</v>
          </cell>
          <cell r="I225">
            <v>99134.227744365882</v>
          </cell>
        </row>
        <row r="227">
          <cell r="G227">
            <v>0</v>
          </cell>
          <cell r="I227">
            <v>9913.422774436589</v>
          </cell>
        </row>
        <row r="228">
          <cell r="G228">
            <v>0</v>
          </cell>
          <cell r="I228">
            <v>561760.62388473994</v>
          </cell>
        </row>
        <row r="229">
          <cell r="G229">
            <v>0</v>
          </cell>
          <cell r="I229">
            <v>2642.0990799216711</v>
          </cell>
        </row>
        <row r="230">
          <cell r="G230">
            <v>0</v>
          </cell>
          <cell r="I230">
            <v>0</v>
          </cell>
        </row>
        <row r="232">
          <cell r="G232">
            <v>264357.94065164233</v>
          </cell>
          <cell r="I232">
            <v>1321789.7032582117</v>
          </cell>
        </row>
        <row r="233">
          <cell r="G233">
            <v>1243.3407434925512</v>
          </cell>
          <cell r="I233">
            <v>6216.7037174627558</v>
          </cell>
        </row>
        <row r="240">
          <cell r="G240">
            <v>1</v>
          </cell>
          <cell r="I240">
            <v>1</v>
          </cell>
        </row>
        <row r="241">
          <cell r="I241">
            <v>1</v>
          </cell>
        </row>
        <row r="243">
          <cell r="I243">
            <v>1</v>
          </cell>
        </row>
        <row r="245">
          <cell r="G245">
            <v>1</v>
          </cell>
          <cell r="I245">
            <v>1</v>
          </cell>
        </row>
        <row r="247">
          <cell r="G247">
            <v>1</v>
          </cell>
        </row>
        <row r="252">
          <cell r="G252">
            <v>0.1</v>
          </cell>
          <cell r="I252">
            <v>0.1</v>
          </cell>
        </row>
        <row r="253">
          <cell r="G253">
            <v>0</v>
          </cell>
          <cell r="I253">
            <v>0</v>
          </cell>
        </row>
        <row r="254">
          <cell r="G254" t="str">
            <v>N</v>
          </cell>
          <cell r="I254" t="str">
            <v>N</v>
          </cell>
        </row>
        <row r="256">
          <cell r="G256">
            <v>0.1</v>
          </cell>
          <cell r="I256">
            <v>5</v>
          </cell>
        </row>
        <row r="257">
          <cell r="G257">
            <v>0.01</v>
          </cell>
          <cell r="I257">
            <v>0</v>
          </cell>
        </row>
        <row r="260">
          <cell r="G260">
            <v>2.5000000000000001E-2</v>
          </cell>
          <cell r="I260">
            <v>2.5000000000000001E-2</v>
          </cell>
        </row>
        <row r="262">
          <cell r="G262">
            <v>8.5000000000000006E-2</v>
          </cell>
        </row>
        <row r="265">
          <cell r="G265">
            <v>18</v>
          </cell>
        </row>
        <row r="266">
          <cell r="G266">
            <v>18</v>
          </cell>
        </row>
        <row r="272">
          <cell r="G272">
            <v>20</v>
          </cell>
        </row>
        <row r="275">
          <cell r="G275">
            <v>0.30857919693785074</v>
          </cell>
        </row>
        <row r="277">
          <cell r="G277">
            <v>0.39600000000000002</v>
          </cell>
        </row>
        <row r="280">
          <cell r="G280">
            <v>0.10805502072978093</v>
          </cell>
        </row>
      </sheetData>
      <sheetData sheetId="2">
        <row r="3">
          <cell r="E3">
            <v>2919168.6339896349</v>
          </cell>
        </row>
        <row r="4">
          <cell r="E4">
            <v>534511.45603430911</v>
          </cell>
        </row>
        <row r="5">
          <cell r="E5">
            <v>149870.51297129702</v>
          </cell>
        </row>
        <row r="6">
          <cell r="E6">
            <v>275770.18548766617</v>
          </cell>
        </row>
        <row r="7">
          <cell r="E7">
            <v>289406.16663271922</v>
          </cell>
        </row>
        <row r="8">
          <cell r="E8">
            <v>11778.721920697353</v>
          </cell>
        </row>
        <row r="9">
          <cell r="E9">
            <v>698156.01</v>
          </cell>
        </row>
        <row r="10">
          <cell r="E10">
            <v>70289.423298000009</v>
          </cell>
        </row>
        <row r="11">
          <cell r="E11">
            <v>3829.2782391899987</v>
          </cell>
        </row>
        <row r="12">
          <cell r="E12">
            <v>22404.157699499992</v>
          </cell>
        </row>
        <row r="13">
          <cell r="E13">
            <v>14362.598591999995</v>
          </cell>
        </row>
        <row r="14">
          <cell r="E14">
            <v>50762.809398599988</v>
          </cell>
        </row>
        <row r="15">
          <cell r="E15">
            <v>6919.4810924999974</v>
          </cell>
        </row>
        <row r="16">
          <cell r="E16">
            <v>2689.2469759499991</v>
          </cell>
        </row>
        <row r="17">
          <cell r="E17">
            <v>49601.701021926223</v>
          </cell>
        </row>
        <row r="18">
          <cell r="E18">
            <v>23197.69127170799</v>
          </cell>
        </row>
        <row r="19">
          <cell r="E19">
            <v>10065.952418002196</v>
          </cell>
        </row>
        <row r="20">
          <cell r="E20">
            <v>4488.3120599999984</v>
          </cell>
        </row>
        <row r="21">
          <cell r="E21">
            <v>1265.1630468750002</v>
          </cell>
        </row>
        <row r="22">
          <cell r="E22">
            <v>17224.2911953125</v>
          </cell>
        </row>
        <row r="23">
          <cell r="E23">
            <v>18977.445703125002</v>
          </cell>
        </row>
        <row r="24">
          <cell r="E24">
            <v>4563.6238476562503</v>
          </cell>
        </row>
        <row r="25">
          <cell r="E25">
            <v>9036.8789062500018</v>
          </cell>
        </row>
        <row r="26">
          <cell r="E26">
            <v>1139088.0150000001</v>
          </cell>
        </row>
        <row r="27">
          <cell r="E27">
            <v>70098.013964843776</v>
          </cell>
        </row>
        <row r="32">
          <cell r="D32">
            <v>87.261527869831184</v>
          </cell>
        </row>
        <row r="33">
          <cell r="D33">
            <v>4.8115060843441922E-2</v>
          </cell>
        </row>
        <row r="34">
          <cell r="D34">
            <v>0.31274789548237253</v>
          </cell>
        </row>
        <row r="35">
          <cell r="D35">
            <v>7.9795396419437337</v>
          </cell>
        </row>
        <row r="36">
          <cell r="D36">
            <v>17.186700767263428</v>
          </cell>
        </row>
        <row r="37">
          <cell r="D37">
            <v>17.186700767263428</v>
          </cell>
        </row>
        <row r="38">
          <cell r="D38">
            <v>72.979539641943745</v>
          </cell>
        </row>
        <row r="42">
          <cell r="D42">
            <v>30000</v>
          </cell>
        </row>
        <row r="43">
          <cell r="D43">
            <v>100000</v>
          </cell>
        </row>
        <row r="44">
          <cell r="D44">
            <v>25000</v>
          </cell>
        </row>
        <row r="45">
          <cell r="D45">
            <v>45000</v>
          </cell>
        </row>
        <row r="47">
          <cell r="D47">
            <v>37810.748907615271</v>
          </cell>
        </row>
        <row r="48">
          <cell r="D48">
            <v>9406.4943948928958</v>
          </cell>
        </row>
        <row r="51">
          <cell r="D51">
            <v>379876.28853838821</v>
          </cell>
        </row>
        <row r="52">
          <cell r="D52">
            <v>66447.430140702723</v>
          </cell>
        </row>
        <row r="53">
          <cell r="D53">
            <v>225921.26247838943</v>
          </cell>
        </row>
        <row r="54">
          <cell r="D54">
            <v>199342.29042210814</v>
          </cell>
        </row>
      </sheetData>
      <sheetData sheetId="3"/>
      <sheetData sheetId="4"/>
      <sheetData sheetId="5"/>
      <sheetData sheetId="6"/>
      <sheetData sheetId="7"/>
      <sheetData sheetId="8"/>
      <sheetData sheetId="9">
        <row r="1">
          <cell r="A1" t="str">
            <v>Loan Amortization Schedule</v>
          </cell>
        </row>
        <row r="4">
          <cell r="B4" t="str">
            <v>Enter values</v>
          </cell>
          <cell r="F4" t="str">
            <v>Loan summary</v>
          </cell>
        </row>
        <row r="5">
          <cell r="C5" t="str">
            <v>Loan amount</v>
          </cell>
          <cell r="D5">
            <v>1067509363.0953615</v>
          </cell>
          <cell r="G5" t="str">
            <v>Scheduled payment</v>
          </cell>
          <cell r="H5">
            <v>87788658.113814831</v>
          </cell>
        </row>
        <row r="6">
          <cell r="C6" t="str">
            <v>Annual interest rate</v>
          </cell>
          <cell r="D6">
            <v>4.4999999999999998E-2</v>
          </cell>
          <cell r="G6" t="str">
            <v>Scheduled number of payments</v>
          </cell>
          <cell r="H6">
            <v>18</v>
          </cell>
        </row>
        <row r="7">
          <cell r="C7" t="str">
            <v>Loan period in years</v>
          </cell>
          <cell r="D7">
            <v>18</v>
          </cell>
          <cell r="G7" t="str">
            <v>Actual number of payments</v>
          </cell>
          <cell r="H7">
            <v>18</v>
          </cell>
        </row>
        <row r="8">
          <cell r="C8" t="str">
            <v>Number of payments per year</v>
          </cell>
          <cell r="D8">
            <v>1</v>
          </cell>
          <cell r="G8" t="str">
            <v>Total early payments</v>
          </cell>
          <cell r="H8">
            <v>0</v>
          </cell>
        </row>
        <row r="9">
          <cell r="C9" t="str">
            <v>Start date of loan</v>
          </cell>
          <cell r="D9">
            <v>42005</v>
          </cell>
          <cell r="G9" t="str">
            <v>Total interest</v>
          </cell>
          <cell r="H9">
            <v>512686482.95330578</v>
          </cell>
        </row>
        <row r="10">
          <cell r="C10" t="str">
            <v>Optional extra payments</v>
          </cell>
          <cell r="D10">
            <v>0</v>
          </cell>
        </row>
        <row r="11">
          <cell r="F11">
            <v>46249138.1844377</v>
          </cell>
        </row>
        <row r="12">
          <cell r="B12" t="str">
            <v>Lender name:</v>
          </cell>
        </row>
        <row r="16">
          <cell r="A16" t="str">
            <v>PmtNo.</v>
          </cell>
          <cell r="B16" t="str">
            <v>Payment Date</v>
          </cell>
          <cell r="C16" t="str">
            <v>Beginning Balance</v>
          </cell>
          <cell r="D16" t="str">
            <v>Scheduled Payment</v>
          </cell>
          <cell r="E16" t="str">
            <v>Extra Payment</v>
          </cell>
          <cell r="F16" t="str">
            <v>Total Payment</v>
          </cell>
          <cell r="G16" t="str">
            <v>Principal</v>
          </cell>
          <cell r="H16" t="str">
            <v>Interest</v>
          </cell>
          <cell r="I16" t="str">
            <v>Ending Balance</v>
          </cell>
          <cell r="J16" t="str">
            <v>Cumulative Interest</v>
          </cell>
        </row>
        <row r="18">
          <cell r="A18">
            <v>1</v>
          </cell>
          <cell r="B18">
            <v>42370</v>
          </cell>
          <cell r="C18">
            <v>1067509363.0953615</v>
          </cell>
          <cell r="D18">
            <v>87788658.113814831</v>
          </cell>
          <cell r="E18">
            <v>0</v>
          </cell>
          <cell r="F18">
            <v>87788658.113814831</v>
          </cell>
          <cell r="G18">
            <v>39750736.774523564</v>
          </cell>
          <cell r="H18">
            <v>48037921.339291267</v>
          </cell>
          <cell r="I18">
            <v>1027758626.3208379</v>
          </cell>
          <cell r="J18">
            <v>48037921.339291267</v>
          </cell>
        </row>
        <row r="19">
          <cell r="A19">
            <v>2</v>
          </cell>
          <cell r="B19">
            <v>42736</v>
          </cell>
          <cell r="C19">
            <v>1027758626.3208379</v>
          </cell>
          <cell r="D19">
            <v>87788658.113814831</v>
          </cell>
          <cell r="E19">
            <v>0</v>
          </cell>
          <cell r="F19">
            <v>87788658.113814831</v>
          </cell>
          <cell r="G19">
            <v>41539519.929377131</v>
          </cell>
          <cell r="H19">
            <v>46249138.1844377</v>
          </cell>
          <cell r="I19">
            <v>986219106.39146078</v>
          </cell>
          <cell r="J19">
            <v>94287059.523728967</v>
          </cell>
        </row>
        <row r="20">
          <cell r="A20">
            <v>3</v>
          </cell>
          <cell r="B20">
            <v>43101</v>
          </cell>
          <cell r="C20">
            <v>986219106.39146078</v>
          </cell>
          <cell r="D20">
            <v>87788658.113814831</v>
          </cell>
          <cell r="E20">
            <v>0</v>
          </cell>
          <cell r="F20">
            <v>87788658.113814831</v>
          </cell>
          <cell r="G20">
            <v>43408798.326199099</v>
          </cell>
          <cell r="H20">
            <v>44379859.787615731</v>
          </cell>
          <cell r="I20">
            <v>942810308.06526172</v>
          </cell>
          <cell r="J20">
            <v>138666919.31134468</v>
          </cell>
        </row>
        <row r="21">
          <cell r="A21">
            <v>4</v>
          </cell>
          <cell r="B21">
            <v>43466</v>
          </cell>
          <cell r="C21">
            <v>942810308.06526172</v>
          </cell>
          <cell r="D21">
            <v>87788658.113814831</v>
          </cell>
          <cell r="E21">
            <v>0</v>
          </cell>
          <cell r="F21">
            <v>87788658.113814831</v>
          </cell>
          <cell r="G21">
            <v>45362194.250878058</v>
          </cell>
          <cell r="H21">
            <v>42426463.862936772</v>
          </cell>
          <cell r="I21">
            <v>897448113.81438363</v>
          </cell>
          <cell r="J21">
            <v>181093383.17428145</v>
          </cell>
        </row>
        <row r="22">
          <cell r="A22">
            <v>5</v>
          </cell>
          <cell r="B22">
            <v>43831</v>
          </cell>
          <cell r="C22">
            <v>897448113.81438363</v>
          </cell>
          <cell r="D22">
            <v>87788658.113814831</v>
          </cell>
          <cell r="E22">
            <v>0</v>
          </cell>
          <cell r="F22">
            <v>87788658.113814831</v>
          </cell>
          <cell r="G22">
            <v>47403492.99216757</v>
          </cell>
          <cell r="H22">
            <v>40385165.121647261</v>
          </cell>
          <cell r="I22">
            <v>850044620.82221603</v>
          </cell>
          <cell r="J22">
            <v>221478548.29592872</v>
          </cell>
        </row>
        <row r="23">
          <cell r="A23">
            <v>6</v>
          </cell>
          <cell r="B23">
            <v>44197</v>
          </cell>
          <cell r="C23">
            <v>850044620.82221603</v>
          </cell>
          <cell r="D23">
            <v>87788658.113814831</v>
          </cell>
          <cell r="E23">
            <v>0</v>
          </cell>
          <cell r="F23">
            <v>87788658.113814831</v>
          </cell>
          <cell r="G23">
            <v>49536650.176815107</v>
          </cell>
          <cell r="H23">
            <v>38252007.936999723</v>
          </cell>
          <cell r="I23">
            <v>800507970.64540088</v>
          </cell>
          <cell r="J23">
            <v>259730556.23292845</v>
          </cell>
        </row>
        <row r="24">
          <cell r="A24">
            <v>7</v>
          </cell>
          <cell r="B24">
            <v>44562</v>
          </cell>
          <cell r="C24">
            <v>800507970.64540088</v>
          </cell>
          <cell r="D24">
            <v>87788658.113814831</v>
          </cell>
          <cell r="E24">
            <v>0</v>
          </cell>
          <cell r="F24">
            <v>87788658.113814831</v>
          </cell>
          <cell r="G24">
            <v>51765799.434771791</v>
          </cell>
          <cell r="H24">
            <v>36022858.67904304</v>
          </cell>
          <cell r="I24">
            <v>748742171.21062911</v>
          </cell>
          <cell r="J24">
            <v>295753414.91197151</v>
          </cell>
        </row>
        <row r="25">
          <cell r="A25">
            <v>8</v>
          </cell>
          <cell r="B25">
            <v>44927</v>
          </cell>
          <cell r="C25">
            <v>748742171.21062911</v>
          </cell>
          <cell r="D25">
            <v>87788658.113814831</v>
          </cell>
          <cell r="E25">
            <v>0</v>
          </cell>
          <cell r="F25">
            <v>87788658.113814831</v>
          </cell>
          <cell r="G25">
            <v>54095260.409336522</v>
          </cell>
          <cell r="H25">
            <v>33693397.704478309</v>
          </cell>
          <cell r="I25">
            <v>694646910.80129254</v>
          </cell>
          <cell r="J25">
            <v>329446812.61644983</v>
          </cell>
        </row>
        <row r="26">
          <cell r="A26">
            <v>9</v>
          </cell>
          <cell r="B26">
            <v>45292</v>
          </cell>
          <cell r="C26">
            <v>694646910.80129254</v>
          </cell>
          <cell r="D26">
            <v>87788658.113814831</v>
          </cell>
          <cell r="E26">
            <v>0</v>
          </cell>
          <cell r="F26">
            <v>87788658.113814831</v>
          </cell>
          <cell r="G26">
            <v>56529547.12775667</v>
          </cell>
          <cell r="H26">
            <v>31259110.986058164</v>
          </cell>
          <cell r="I26">
            <v>638117363.67353582</v>
          </cell>
          <cell r="J26">
            <v>360705923.60250801</v>
          </cell>
        </row>
        <row r="27">
          <cell r="A27">
            <v>10</v>
          </cell>
          <cell r="B27">
            <v>45658</v>
          </cell>
          <cell r="C27">
            <v>638117363.67353582</v>
          </cell>
          <cell r="D27">
            <v>87788658.113814831</v>
          </cell>
          <cell r="E27">
            <v>0</v>
          </cell>
          <cell r="F27">
            <v>87788658.113814831</v>
          </cell>
          <cell r="G27">
            <v>59073376.748505719</v>
          </cell>
          <cell r="H27">
            <v>28715281.365309112</v>
          </cell>
          <cell r="I27">
            <v>579043986.92503011</v>
          </cell>
          <cell r="J27">
            <v>389421204.96781713</v>
          </cell>
        </row>
        <row r="28">
          <cell r="A28">
            <v>11</v>
          </cell>
          <cell r="B28">
            <v>46023</v>
          </cell>
          <cell r="C28">
            <v>579043986.92503011</v>
          </cell>
          <cell r="D28">
            <v>87788658.113814831</v>
          </cell>
          <cell r="E28">
            <v>0</v>
          </cell>
          <cell r="F28">
            <v>87788658.113814831</v>
          </cell>
          <cell r="G28">
            <v>61731678.702188477</v>
          </cell>
          <cell r="H28">
            <v>26056979.411626354</v>
          </cell>
          <cell r="I28">
            <v>517312308.22284162</v>
          </cell>
          <cell r="J28">
            <v>415478184.37944347</v>
          </cell>
        </row>
        <row r="29">
          <cell r="A29">
            <v>12</v>
          </cell>
          <cell r="B29">
            <v>46388</v>
          </cell>
          <cell r="C29">
            <v>517312308.22284162</v>
          </cell>
          <cell r="D29">
            <v>87788658.113814831</v>
          </cell>
          <cell r="E29">
            <v>0</v>
          </cell>
          <cell r="F29">
            <v>87788658.113814831</v>
          </cell>
          <cell r="G29">
            <v>64509604.243786961</v>
          </cell>
          <cell r="H29">
            <v>23279053.870027874</v>
          </cell>
          <cell r="I29">
            <v>452802703.97905469</v>
          </cell>
          <cell r="J29">
            <v>438757238.24947137</v>
          </cell>
        </row>
        <row r="30">
          <cell r="A30">
            <v>13</v>
          </cell>
          <cell r="B30">
            <v>46753</v>
          </cell>
          <cell r="C30">
            <v>452802703.97905469</v>
          </cell>
          <cell r="D30">
            <v>87788658.113814831</v>
          </cell>
          <cell r="E30">
            <v>0</v>
          </cell>
          <cell r="F30">
            <v>87788658.113814831</v>
          </cell>
          <cell r="G30">
            <v>67412536.434757367</v>
          </cell>
          <cell r="H30">
            <v>20376121.67905746</v>
          </cell>
          <cell r="I30">
            <v>385390167.54429734</v>
          </cell>
          <cell r="J30">
            <v>459133359.92852885</v>
          </cell>
        </row>
        <row r="31">
          <cell r="A31">
            <v>14</v>
          </cell>
          <cell r="B31">
            <v>47119</v>
          </cell>
          <cell r="C31">
            <v>385390167.54429734</v>
          </cell>
          <cell r="D31">
            <v>87788658.113814831</v>
          </cell>
          <cell r="E31">
            <v>0</v>
          </cell>
          <cell r="F31">
            <v>87788658.113814831</v>
          </cell>
          <cell r="G31">
            <v>70446100.574321449</v>
          </cell>
          <cell r="H31">
            <v>17342557.539493378</v>
          </cell>
          <cell r="I31">
            <v>314944066.96997589</v>
          </cell>
          <cell r="J31">
            <v>476475917.46802223</v>
          </cell>
        </row>
        <row r="32">
          <cell r="A32">
            <v>15</v>
          </cell>
          <cell r="B32">
            <v>47484</v>
          </cell>
          <cell r="C32">
            <v>314944066.96997589</v>
          </cell>
          <cell r="D32">
            <v>87788658.113814831</v>
          </cell>
          <cell r="E32">
            <v>0</v>
          </cell>
          <cell r="F32">
            <v>87788658.113814831</v>
          </cell>
          <cell r="G32">
            <v>73616175.100165918</v>
          </cell>
          <cell r="H32">
            <v>14172483.013648914</v>
          </cell>
          <cell r="I32">
            <v>241327891.86980999</v>
          </cell>
          <cell r="J32">
            <v>490648400.48167115</v>
          </cell>
        </row>
        <row r="33">
          <cell r="A33">
            <v>16</v>
          </cell>
          <cell r="B33">
            <v>47849</v>
          </cell>
          <cell r="C33">
            <v>241327891.86980999</v>
          </cell>
          <cell r="D33">
            <v>87788658.113814831</v>
          </cell>
          <cell r="E33">
            <v>0</v>
          </cell>
          <cell r="F33">
            <v>87788658.113814831</v>
          </cell>
          <cell r="G33">
            <v>76928902.979673386</v>
          </cell>
          <cell r="H33">
            <v>10859755.134141449</v>
          </cell>
          <cell r="I33">
            <v>164398988.8901366</v>
          </cell>
          <cell r="J33">
            <v>501508155.6158126</v>
          </cell>
        </row>
        <row r="34">
          <cell r="A34">
            <v>17</v>
          </cell>
          <cell r="B34">
            <v>48214</v>
          </cell>
          <cell r="C34">
            <v>164398988.8901366</v>
          </cell>
          <cell r="D34">
            <v>87788658.113814831</v>
          </cell>
          <cell r="E34">
            <v>0</v>
          </cell>
          <cell r="F34">
            <v>87788658.113814831</v>
          </cell>
          <cell r="G34">
            <v>80390703.613758683</v>
          </cell>
          <cell r="H34">
            <v>7397954.5000561466</v>
          </cell>
          <cell r="I34">
            <v>84008285.276377916</v>
          </cell>
          <cell r="J34">
            <v>508906110.11586875</v>
          </cell>
        </row>
        <row r="35">
          <cell r="A35">
            <v>18</v>
          </cell>
          <cell r="B35">
            <v>48580</v>
          </cell>
          <cell r="C35">
            <v>84008285.276377916</v>
          </cell>
          <cell r="D35">
            <v>87788658.113814831</v>
          </cell>
          <cell r="E35">
            <v>0</v>
          </cell>
          <cell r="F35">
            <v>84008285.276377916</v>
          </cell>
          <cell r="G35">
            <v>84008285.276377916</v>
          </cell>
          <cell r="H35">
            <v>3780372.8374370062</v>
          </cell>
          <cell r="I35">
            <v>0</v>
          </cell>
          <cell r="J35">
            <v>512686482.95330578</v>
          </cell>
        </row>
        <row r="36">
          <cell r="A36">
            <v>19</v>
          </cell>
          <cell r="B36">
            <v>48945</v>
          </cell>
          <cell r="C36">
            <v>0</v>
          </cell>
          <cell r="D36">
            <v>87788658.113814831</v>
          </cell>
          <cell r="E36">
            <v>0</v>
          </cell>
          <cell r="F36">
            <v>0</v>
          </cell>
          <cell r="G36">
            <v>0</v>
          </cell>
          <cell r="H36">
            <v>0</v>
          </cell>
          <cell r="I36">
            <v>0</v>
          </cell>
          <cell r="J36">
            <v>512686482.95330578</v>
          </cell>
        </row>
        <row r="37">
          <cell r="A37">
            <v>20</v>
          </cell>
          <cell r="B37">
            <v>49310</v>
          </cell>
          <cell r="C37">
            <v>0</v>
          </cell>
          <cell r="D37">
            <v>87788658.113814831</v>
          </cell>
          <cell r="E37">
            <v>0</v>
          </cell>
          <cell r="F37">
            <v>0</v>
          </cell>
          <cell r="G37">
            <v>0</v>
          </cell>
          <cell r="H37">
            <v>0</v>
          </cell>
          <cell r="I37">
            <v>0</v>
          </cell>
          <cell r="J37">
            <v>512686482.95330578</v>
          </cell>
        </row>
        <row r="38">
          <cell r="A38">
            <v>21</v>
          </cell>
          <cell r="B38">
            <v>49675</v>
          </cell>
          <cell r="C38">
            <v>0</v>
          </cell>
          <cell r="D38">
            <v>87788658.113814831</v>
          </cell>
          <cell r="E38">
            <v>0</v>
          </cell>
          <cell r="F38">
            <v>0</v>
          </cell>
          <cell r="G38">
            <v>0</v>
          </cell>
          <cell r="H38">
            <v>0</v>
          </cell>
          <cell r="I38">
            <v>0</v>
          </cell>
          <cell r="J38">
            <v>512686482.95330578</v>
          </cell>
        </row>
        <row r="39">
          <cell r="A39">
            <v>22</v>
          </cell>
          <cell r="B39">
            <v>50041</v>
          </cell>
          <cell r="C39">
            <v>0</v>
          </cell>
          <cell r="D39">
            <v>87788658.113814831</v>
          </cell>
          <cell r="E39">
            <v>0</v>
          </cell>
          <cell r="F39">
            <v>0</v>
          </cell>
          <cell r="G39">
            <v>0</v>
          </cell>
          <cell r="H39">
            <v>0</v>
          </cell>
          <cell r="I39">
            <v>0</v>
          </cell>
          <cell r="J39">
            <v>512686482.95330578</v>
          </cell>
        </row>
        <row r="40">
          <cell r="A40">
            <v>23</v>
          </cell>
          <cell r="B40">
            <v>50406</v>
          </cell>
          <cell r="C40">
            <v>0</v>
          </cell>
          <cell r="D40">
            <v>87788658.113814831</v>
          </cell>
          <cell r="E40">
            <v>0</v>
          </cell>
          <cell r="F40">
            <v>0</v>
          </cell>
          <cell r="G40">
            <v>0</v>
          </cell>
          <cell r="H40">
            <v>0</v>
          </cell>
          <cell r="I40">
            <v>0</v>
          </cell>
          <cell r="J40">
            <v>512686482.95330578</v>
          </cell>
        </row>
        <row r="41">
          <cell r="A41">
            <v>24</v>
          </cell>
          <cell r="B41">
            <v>50771</v>
          </cell>
          <cell r="C41">
            <v>0</v>
          </cell>
          <cell r="D41">
            <v>87788658.113814831</v>
          </cell>
          <cell r="E41">
            <v>0</v>
          </cell>
          <cell r="F41">
            <v>0</v>
          </cell>
          <cell r="G41">
            <v>0</v>
          </cell>
          <cell r="H41">
            <v>0</v>
          </cell>
          <cell r="I41">
            <v>0</v>
          </cell>
          <cell r="J41">
            <v>512686482.95330578</v>
          </cell>
        </row>
        <row r="42">
          <cell r="A42">
            <v>25</v>
          </cell>
          <cell r="B42">
            <v>51136</v>
          </cell>
          <cell r="C42">
            <v>0</v>
          </cell>
          <cell r="D42">
            <v>87788658.113814831</v>
          </cell>
          <cell r="E42">
            <v>0</v>
          </cell>
          <cell r="F42">
            <v>0</v>
          </cell>
          <cell r="G42">
            <v>0</v>
          </cell>
          <cell r="H42">
            <v>0</v>
          </cell>
          <cell r="I42">
            <v>0</v>
          </cell>
          <cell r="J42">
            <v>512686482.95330578</v>
          </cell>
        </row>
        <row r="43">
          <cell r="A43">
            <v>26</v>
          </cell>
          <cell r="B43">
            <v>51502</v>
          </cell>
          <cell r="C43">
            <v>0</v>
          </cell>
          <cell r="D43">
            <v>87788658.113814831</v>
          </cell>
          <cell r="E43">
            <v>0</v>
          </cell>
          <cell r="F43">
            <v>0</v>
          </cell>
          <cell r="G43">
            <v>0</v>
          </cell>
          <cell r="H43">
            <v>0</v>
          </cell>
          <cell r="I43">
            <v>0</v>
          </cell>
          <cell r="J43">
            <v>512686482.95330578</v>
          </cell>
        </row>
        <row r="44">
          <cell r="A44">
            <v>27</v>
          </cell>
          <cell r="B44">
            <v>51867</v>
          </cell>
          <cell r="C44">
            <v>0</v>
          </cell>
          <cell r="D44">
            <v>87788658.113814831</v>
          </cell>
          <cell r="E44">
            <v>0</v>
          </cell>
          <cell r="F44">
            <v>0</v>
          </cell>
          <cell r="G44">
            <v>0</v>
          </cell>
          <cell r="H44">
            <v>0</v>
          </cell>
          <cell r="I44">
            <v>0</v>
          </cell>
          <cell r="J44">
            <v>512686482.95330578</v>
          </cell>
        </row>
        <row r="45">
          <cell r="A45">
            <v>28</v>
          </cell>
          <cell r="B45">
            <v>52232</v>
          </cell>
          <cell r="C45">
            <v>0</v>
          </cell>
          <cell r="D45">
            <v>87788658.113814831</v>
          </cell>
          <cell r="E45">
            <v>0</v>
          </cell>
          <cell r="F45">
            <v>0</v>
          </cell>
          <cell r="G45">
            <v>0</v>
          </cell>
          <cell r="H45">
            <v>0</v>
          </cell>
          <cell r="I45">
            <v>0</v>
          </cell>
          <cell r="J45">
            <v>512686482.95330578</v>
          </cell>
        </row>
        <row r="46">
          <cell r="A46">
            <v>29</v>
          </cell>
          <cell r="B46">
            <v>52597</v>
          </cell>
          <cell r="C46">
            <v>0</v>
          </cell>
          <cell r="D46">
            <v>87788658.113814831</v>
          </cell>
          <cell r="E46">
            <v>0</v>
          </cell>
          <cell r="F46">
            <v>0</v>
          </cell>
          <cell r="G46">
            <v>0</v>
          </cell>
          <cell r="H46">
            <v>0</v>
          </cell>
          <cell r="I46">
            <v>0</v>
          </cell>
          <cell r="J46">
            <v>512686482.95330578</v>
          </cell>
        </row>
        <row r="47">
          <cell r="A47">
            <v>30</v>
          </cell>
          <cell r="B47">
            <v>52963</v>
          </cell>
          <cell r="C47">
            <v>0</v>
          </cell>
          <cell r="D47">
            <v>87788658.113814831</v>
          </cell>
          <cell r="E47">
            <v>0</v>
          </cell>
          <cell r="F47">
            <v>0</v>
          </cell>
          <cell r="G47">
            <v>0</v>
          </cell>
          <cell r="H47">
            <v>0</v>
          </cell>
          <cell r="I47">
            <v>0</v>
          </cell>
          <cell r="J47">
            <v>512686482.95330578</v>
          </cell>
        </row>
        <row r="48">
          <cell r="A48">
            <v>31</v>
          </cell>
          <cell r="B48">
            <v>53328</v>
          </cell>
          <cell r="C48">
            <v>0</v>
          </cell>
          <cell r="D48">
            <v>87788658.113814831</v>
          </cell>
          <cell r="E48">
            <v>0</v>
          </cell>
          <cell r="F48">
            <v>0</v>
          </cell>
          <cell r="G48">
            <v>0</v>
          </cell>
          <cell r="H48">
            <v>0</v>
          </cell>
          <cell r="I48">
            <v>0</v>
          </cell>
          <cell r="J48">
            <v>512686482.95330578</v>
          </cell>
        </row>
        <row r="49">
          <cell r="A49">
            <v>32</v>
          </cell>
          <cell r="B49">
            <v>53693</v>
          </cell>
          <cell r="C49">
            <v>0</v>
          </cell>
          <cell r="D49">
            <v>87788658.113814831</v>
          </cell>
          <cell r="E49">
            <v>0</v>
          </cell>
          <cell r="F49">
            <v>0</v>
          </cell>
          <cell r="G49">
            <v>0</v>
          </cell>
          <cell r="H49">
            <v>0</v>
          </cell>
          <cell r="I49">
            <v>0</v>
          </cell>
          <cell r="J49">
            <v>512686482.95330578</v>
          </cell>
        </row>
        <row r="50">
          <cell r="A50">
            <v>33</v>
          </cell>
          <cell r="B50">
            <v>54058</v>
          </cell>
          <cell r="C50">
            <v>0</v>
          </cell>
          <cell r="D50">
            <v>87788658.113814831</v>
          </cell>
          <cell r="E50">
            <v>0</v>
          </cell>
          <cell r="F50">
            <v>0</v>
          </cell>
          <cell r="G50">
            <v>0</v>
          </cell>
          <cell r="H50">
            <v>0</v>
          </cell>
          <cell r="I50">
            <v>0</v>
          </cell>
          <cell r="J50">
            <v>512686482.95330578</v>
          </cell>
        </row>
        <row r="51">
          <cell r="A51">
            <v>34</v>
          </cell>
          <cell r="B51">
            <v>54424</v>
          </cell>
          <cell r="C51">
            <v>0</v>
          </cell>
          <cell r="D51">
            <v>87788658.113814831</v>
          </cell>
          <cell r="E51">
            <v>0</v>
          </cell>
          <cell r="F51">
            <v>0</v>
          </cell>
          <cell r="G51">
            <v>0</v>
          </cell>
          <cell r="H51">
            <v>0</v>
          </cell>
          <cell r="I51">
            <v>0</v>
          </cell>
          <cell r="J51">
            <v>512686482.95330578</v>
          </cell>
        </row>
        <row r="52">
          <cell r="A52">
            <v>35</v>
          </cell>
          <cell r="B52">
            <v>54789</v>
          </cell>
          <cell r="C52">
            <v>0</v>
          </cell>
          <cell r="D52">
            <v>87788658.113814831</v>
          </cell>
          <cell r="E52">
            <v>0</v>
          </cell>
          <cell r="F52">
            <v>0</v>
          </cell>
          <cell r="G52">
            <v>0</v>
          </cell>
          <cell r="H52">
            <v>0</v>
          </cell>
          <cell r="I52">
            <v>0</v>
          </cell>
          <cell r="J52">
            <v>512686482.95330578</v>
          </cell>
        </row>
        <row r="53">
          <cell r="A53">
            <v>36</v>
          </cell>
          <cell r="B53">
            <v>55154</v>
          </cell>
          <cell r="C53">
            <v>0</v>
          </cell>
          <cell r="D53">
            <v>87788658.113814831</v>
          </cell>
          <cell r="E53">
            <v>0</v>
          </cell>
          <cell r="F53">
            <v>0</v>
          </cell>
          <cell r="G53">
            <v>0</v>
          </cell>
          <cell r="H53">
            <v>0</v>
          </cell>
          <cell r="I53">
            <v>0</v>
          </cell>
          <cell r="J53">
            <v>512686482.95330578</v>
          </cell>
        </row>
        <row r="54">
          <cell r="A54">
            <v>37</v>
          </cell>
          <cell r="B54">
            <v>55519</v>
          </cell>
          <cell r="C54">
            <v>0</v>
          </cell>
          <cell r="D54">
            <v>87788658.113814831</v>
          </cell>
          <cell r="E54">
            <v>0</v>
          </cell>
          <cell r="F54">
            <v>0</v>
          </cell>
          <cell r="G54">
            <v>0</v>
          </cell>
          <cell r="H54">
            <v>0</v>
          </cell>
          <cell r="I54">
            <v>0</v>
          </cell>
          <cell r="J54">
            <v>512686482.95330578</v>
          </cell>
        </row>
        <row r="55">
          <cell r="A55">
            <v>38</v>
          </cell>
          <cell r="B55">
            <v>55885</v>
          </cell>
          <cell r="C55">
            <v>0</v>
          </cell>
          <cell r="D55">
            <v>87788658.113814831</v>
          </cell>
          <cell r="E55">
            <v>0</v>
          </cell>
          <cell r="F55">
            <v>0</v>
          </cell>
          <cell r="G55">
            <v>0</v>
          </cell>
          <cell r="H55">
            <v>0</v>
          </cell>
          <cell r="I55">
            <v>0</v>
          </cell>
          <cell r="J55">
            <v>512686482.95330578</v>
          </cell>
        </row>
        <row r="56">
          <cell r="A56">
            <v>39</v>
          </cell>
          <cell r="B56">
            <v>56250</v>
          </cell>
          <cell r="C56">
            <v>0</v>
          </cell>
          <cell r="D56">
            <v>87788658.113814831</v>
          </cell>
          <cell r="E56">
            <v>0</v>
          </cell>
          <cell r="F56">
            <v>0</v>
          </cell>
          <cell r="G56">
            <v>0</v>
          </cell>
          <cell r="H56">
            <v>0</v>
          </cell>
          <cell r="I56">
            <v>0</v>
          </cell>
          <cell r="J56">
            <v>512686482.95330578</v>
          </cell>
        </row>
        <row r="57">
          <cell r="A57">
            <v>40</v>
          </cell>
          <cell r="B57">
            <v>56615</v>
          </cell>
          <cell r="C57">
            <v>0</v>
          </cell>
          <cell r="D57">
            <v>87788658.113814831</v>
          </cell>
          <cell r="E57">
            <v>0</v>
          </cell>
          <cell r="F57">
            <v>0</v>
          </cell>
          <cell r="G57">
            <v>0</v>
          </cell>
          <cell r="H57">
            <v>0</v>
          </cell>
          <cell r="I57">
            <v>0</v>
          </cell>
          <cell r="J57">
            <v>512686482.95330578</v>
          </cell>
        </row>
        <row r="58">
          <cell r="A58">
            <v>41</v>
          </cell>
          <cell r="B58">
            <v>56980</v>
          </cell>
          <cell r="C58">
            <v>0</v>
          </cell>
          <cell r="D58">
            <v>87788658.113814831</v>
          </cell>
          <cell r="E58">
            <v>0</v>
          </cell>
          <cell r="F58">
            <v>0</v>
          </cell>
          <cell r="G58">
            <v>0</v>
          </cell>
          <cell r="H58">
            <v>0</v>
          </cell>
          <cell r="I58">
            <v>0</v>
          </cell>
          <cell r="J58">
            <v>512686482.95330578</v>
          </cell>
        </row>
        <row r="59">
          <cell r="A59">
            <v>42</v>
          </cell>
          <cell r="B59">
            <v>57346</v>
          </cell>
          <cell r="C59">
            <v>0</v>
          </cell>
          <cell r="D59">
            <v>87788658.113814831</v>
          </cell>
          <cell r="E59">
            <v>0</v>
          </cell>
          <cell r="F59">
            <v>0</v>
          </cell>
          <cell r="G59">
            <v>0</v>
          </cell>
          <cell r="H59">
            <v>0</v>
          </cell>
          <cell r="I59">
            <v>0</v>
          </cell>
          <cell r="J59">
            <v>512686482.95330578</v>
          </cell>
        </row>
        <row r="60">
          <cell r="A60">
            <v>43</v>
          </cell>
          <cell r="B60">
            <v>57711</v>
          </cell>
          <cell r="C60">
            <v>0</v>
          </cell>
          <cell r="D60">
            <v>87788658.113814831</v>
          </cell>
          <cell r="E60">
            <v>0</v>
          </cell>
          <cell r="F60">
            <v>0</v>
          </cell>
          <cell r="G60">
            <v>0</v>
          </cell>
          <cell r="H60">
            <v>0</v>
          </cell>
          <cell r="I60">
            <v>0</v>
          </cell>
          <cell r="J60">
            <v>512686482.95330578</v>
          </cell>
        </row>
        <row r="61">
          <cell r="A61">
            <v>44</v>
          </cell>
          <cell r="B61">
            <v>58076</v>
          </cell>
          <cell r="C61">
            <v>0</v>
          </cell>
          <cell r="D61">
            <v>87788658.113814831</v>
          </cell>
          <cell r="E61">
            <v>0</v>
          </cell>
          <cell r="F61">
            <v>0</v>
          </cell>
          <cell r="G61">
            <v>0</v>
          </cell>
          <cell r="H61">
            <v>0</v>
          </cell>
          <cell r="I61">
            <v>0</v>
          </cell>
          <cell r="J61">
            <v>512686482.95330578</v>
          </cell>
        </row>
        <row r="62">
          <cell r="A62">
            <v>45</v>
          </cell>
          <cell r="B62">
            <v>58441</v>
          </cell>
          <cell r="C62">
            <v>0</v>
          </cell>
          <cell r="D62">
            <v>87788658.113814831</v>
          </cell>
          <cell r="E62">
            <v>0</v>
          </cell>
          <cell r="F62">
            <v>0</v>
          </cell>
          <cell r="G62">
            <v>0</v>
          </cell>
          <cell r="H62">
            <v>0</v>
          </cell>
          <cell r="I62">
            <v>0</v>
          </cell>
          <cell r="J62">
            <v>512686482.95330578</v>
          </cell>
        </row>
        <row r="63">
          <cell r="A63">
            <v>46</v>
          </cell>
          <cell r="B63">
            <v>58807</v>
          </cell>
          <cell r="C63">
            <v>0</v>
          </cell>
          <cell r="D63">
            <v>87788658.113814831</v>
          </cell>
          <cell r="E63">
            <v>0</v>
          </cell>
          <cell r="F63">
            <v>0</v>
          </cell>
          <cell r="G63">
            <v>0</v>
          </cell>
          <cell r="H63">
            <v>0</v>
          </cell>
          <cell r="I63">
            <v>0</v>
          </cell>
          <cell r="J63">
            <v>512686482.95330578</v>
          </cell>
        </row>
        <row r="64">
          <cell r="A64">
            <v>47</v>
          </cell>
          <cell r="B64">
            <v>59172</v>
          </cell>
          <cell r="C64">
            <v>0</v>
          </cell>
          <cell r="D64">
            <v>87788658.113814831</v>
          </cell>
          <cell r="E64">
            <v>0</v>
          </cell>
          <cell r="F64">
            <v>0</v>
          </cell>
          <cell r="G64">
            <v>0</v>
          </cell>
          <cell r="H64">
            <v>0</v>
          </cell>
          <cell r="I64">
            <v>0</v>
          </cell>
          <cell r="J64">
            <v>512686482.95330578</v>
          </cell>
        </row>
        <row r="65">
          <cell r="A65">
            <v>48</v>
          </cell>
          <cell r="B65">
            <v>59537</v>
          </cell>
          <cell r="C65">
            <v>0</v>
          </cell>
          <cell r="D65">
            <v>87788658.113814831</v>
          </cell>
          <cell r="E65">
            <v>0</v>
          </cell>
          <cell r="F65">
            <v>0</v>
          </cell>
          <cell r="G65">
            <v>0</v>
          </cell>
          <cell r="H65">
            <v>0</v>
          </cell>
          <cell r="I65">
            <v>0</v>
          </cell>
          <cell r="J65">
            <v>512686482.95330578</v>
          </cell>
        </row>
        <row r="66">
          <cell r="A66">
            <v>49</v>
          </cell>
          <cell r="B66">
            <v>59902</v>
          </cell>
          <cell r="C66">
            <v>0</v>
          </cell>
          <cell r="D66">
            <v>87788658.113814831</v>
          </cell>
          <cell r="E66">
            <v>0</v>
          </cell>
          <cell r="F66">
            <v>0</v>
          </cell>
          <cell r="G66">
            <v>0</v>
          </cell>
          <cell r="H66">
            <v>0</v>
          </cell>
          <cell r="I66">
            <v>0</v>
          </cell>
          <cell r="J66">
            <v>512686482.95330578</v>
          </cell>
        </row>
        <row r="67">
          <cell r="A67">
            <v>50</v>
          </cell>
          <cell r="B67">
            <v>60268</v>
          </cell>
          <cell r="C67">
            <v>0</v>
          </cell>
          <cell r="D67">
            <v>87788658.113814831</v>
          </cell>
          <cell r="E67">
            <v>0</v>
          </cell>
          <cell r="F67">
            <v>0</v>
          </cell>
          <cell r="G67">
            <v>0</v>
          </cell>
          <cell r="H67">
            <v>0</v>
          </cell>
          <cell r="I67">
            <v>0</v>
          </cell>
          <cell r="J67">
            <v>512686482.95330578</v>
          </cell>
        </row>
        <row r="68">
          <cell r="A68">
            <v>51</v>
          </cell>
          <cell r="B68">
            <v>60633</v>
          </cell>
          <cell r="C68">
            <v>0</v>
          </cell>
          <cell r="D68">
            <v>87788658.113814831</v>
          </cell>
          <cell r="E68">
            <v>0</v>
          </cell>
          <cell r="F68">
            <v>0</v>
          </cell>
          <cell r="G68">
            <v>0</v>
          </cell>
          <cell r="H68">
            <v>0</v>
          </cell>
          <cell r="I68">
            <v>0</v>
          </cell>
          <cell r="J68">
            <v>512686482.95330578</v>
          </cell>
        </row>
        <row r="69">
          <cell r="A69">
            <v>52</v>
          </cell>
          <cell r="B69">
            <v>60998</v>
          </cell>
          <cell r="C69">
            <v>0</v>
          </cell>
          <cell r="D69">
            <v>87788658.113814831</v>
          </cell>
          <cell r="E69">
            <v>0</v>
          </cell>
          <cell r="F69">
            <v>0</v>
          </cell>
          <cell r="G69">
            <v>0</v>
          </cell>
          <cell r="H69">
            <v>0</v>
          </cell>
          <cell r="I69">
            <v>0</v>
          </cell>
          <cell r="J69">
            <v>512686482.95330578</v>
          </cell>
        </row>
        <row r="70">
          <cell r="A70">
            <v>53</v>
          </cell>
          <cell r="B70">
            <v>61363</v>
          </cell>
          <cell r="C70">
            <v>0</v>
          </cell>
          <cell r="D70">
            <v>87788658.113814831</v>
          </cell>
          <cell r="E70">
            <v>0</v>
          </cell>
          <cell r="F70">
            <v>0</v>
          </cell>
          <cell r="G70">
            <v>0</v>
          </cell>
          <cell r="H70">
            <v>0</v>
          </cell>
          <cell r="I70">
            <v>0</v>
          </cell>
          <cell r="J70">
            <v>512686482.95330578</v>
          </cell>
        </row>
        <row r="71">
          <cell r="A71">
            <v>54</v>
          </cell>
          <cell r="B71">
            <v>61729</v>
          </cell>
          <cell r="C71">
            <v>0</v>
          </cell>
          <cell r="D71">
            <v>87788658.113814831</v>
          </cell>
          <cell r="E71">
            <v>0</v>
          </cell>
          <cell r="F71">
            <v>0</v>
          </cell>
          <cell r="G71">
            <v>0</v>
          </cell>
          <cell r="H71">
            <v>0</v>
          </cell>
          <cell r="I71">
            <v>0</v>
          </cell>
          <cell r="J71">
            <v>512686482.95330578</v>
          </cell>
        </row>
        <row r="72">
          <cell r="A72">
            <v>55</v>
          </cell>
          <cell r="B72">
            <v>62094</v>
          </cell>
          <cell r="C72">
            <v>0</v>
          </cell>
          <cell r="D72">
            <v>87788658.113814831</v>
          </cell>
          <cell r="E72">
            <v>0</v>
          </cell>
          <cell r="F72">
            <v>0</v>
          </cell>
          <cell r="G72">
            <v>0</v>
          </cell>
          <cell r="H72">
            <v>0</v>
          </cell>
          <cell r="I72">
            <v>0</v>
          </cell>
          <cell r="J72">
            <v>512686482.95330578</v>
          </cell>
        </row>
        <row r="73">
          <cell r="A73">
            <v>56</v>
          </cell>
          <cell r="B73">
            <v>62459</v>
          </cell>
          <cell r="C73">
            <v>0</v>
          </cell>
          <cell r="D73">
            <v>87788658.113814831</v>
          </cell>
          <cell r="E73">
            <v>0</v>
          </cell>
          <cell r="F73">
            <v>0</v>
          </cell>
          <cell r="G73">
            <v>0</v>
          </cell>
          <cell r="H73">
            <v>0</v>
          </cell>
          <cell r="I73">
            <v>0</v>
          </cell>
          <cell r="J73">
            <v>512686482.95330578</v>
          </cell>
        </row>
        <row r="74">
          <cell r="A74">
            <v>57</v>
          </cell>
          <cell r="B74">
            <v>62824</v>
          </cell>
          <cell r="C74">
            <v>0</v>
          </cell>
          <cell r="D74">
            <v>87788658.113814831</v>
          </cell>
          <cell r="E74">
            <v>0</v>
          </cell>
          <cell r="F74">
            <v>0</v>
          </cell>
          <cell r="G74">
            <v>0</v>
          </cell>
          <cell r="H74">
            <v>0</v>
          </cell>
          <cell r="I74">
            <v>0</v>
          </cell>
          <cell r="J74">
            <v>512686482.95330578</v>
          </cell>
        </row>
        <row r="75">
          <cell r="A75">
            <v>58</v>
          </cell>
          <cell r="B75">
            <v>63190</v>
          </cell>
          <cell r="C75">
            <v>0</v>
          </cell>
          <cell r="D75">
            <v>87788658.113814831</v>
          </cell>
          <cell r="E75">
            <v>0</v>
          </cell>
          <cell r="F75">
            <v>0</v>
          </cell>
          <cell r="G75">
            <v>0</v>
          </cell>
          <cell r="H75">
            <v>0</v>
          </cell>
          <cell r="I75">
            <v>0</v>
          </cell>
          <cell r="J75">
            <v>512686482.95330578</v>
          </cell>
        </row>
        <row r="76">
          <cell r="A76">
            <v>59</v>
          </cell>
          <cell r="B76">
            <v>63555</v>
          </cell>
          <cell r="C76">
            <v>0</v>
          </cell>
          <cell r="D76">
            <v>87788658.113814831</v>
          </cell>
          <cell r="E76">
            <v>0</v>
          </cell>
          <cell r="F76">
            <v>0</v>
          </cell>
          <cell r="G76">
            <v>0</v>
          </cell>
          <cell r="H76">
            <v>0</v>
          </cell>
          <cell r="I76">
            <v>0</v>
          </cell>
          <cell r="J76">
            <v>512686482.95330578</v>
          </cell>
        </row>
        <row r="77">
          <cell r="A77">
            <v>60</v>
          </cell>
          <cell r="B77">
            <v>63920</v>
          </cell>
          <cell r="C77">
            <v>0</v>
          </cell>
          <cell r="D77">
            <v>87788658.113814831</v>
          </cell>
          <cell r="E77">
            <v>0</v>
          </cell>
          <cell r="F77">
            <v>0</v>
          </cell>
          <cell r="G77">
            <v>0</v>
          </cell>
          <cell r="H77">
            <v>0</v>
          </cell>
          <cell r="I77">
            <v>0</v>
          </cell>
          <cell r="J77">
            <v>512686482.95330578</v>
          </cell>
        </row>
        <row r="78">
          <cell r="A78">
            <v>61</v>
          </cell>
          <cell r="B78">
            <v>64285</v>
          </cell>
          <cell r="C78">
            <v>0</v>
          </cell>
          <cell r="D78">
            <v>87788658.113814831</v>
          </cell>
          <cell r="E78">
            <v>0</v>
          </cell>
          <cell r="F78">
            <v>0</v>
          </cell>
          <cell r="G78">
            <v>0</v>
          </cell>
          <cell r="H78">
            <v>0</v>
          </cell>
          <cell r="I78">
            <v>0</v>
          </cell>
          <cell r="J78">
            <v>512686482.95330578</v>
          </cell>
        </row>
        <row r="79">
          <cell r="A79">
            <v>62</v>
          </cell>
          <cell r="B79">
            <v>64651</v>
          </cell>
          <cell r="C79">
            <v>0</v>
          </cell>
          <cell r="D79">
            <v>87788658.113814831</v>
          </cell>
          <cell r="E79">
            <v>0</v>
          </cell>
          <cell r="F79">
            <v>0</v>
          </cell>
          <cell r="G79">
            <v>0</v>
          </cell>
          <cell r="H79">
            <v>0</v>
          </cell>
          <cell r="I79">
            <v>0</v>
          </cell>
          <cell r="J79">
            <v>512686482.95330578</v>
          </cell>
        </row>
        <row r="80">
          <cell r="A80">
            <v>63</v>
          </cell>
          <cell r="B80">
            <v>65016</v>
          </cell>
          <cell r="C80">
            <v>0</v>
          </cell>
          <cell r="D80">
            <v>87788658.113814831</v>
          </cell>
          <cell r="E80">
            <v>0</v>
          </cell>
          <cell r="F80">
            <v>0</v>
          </cell>
          <cell r="G80">
            <v>0</v>
          </cell>
          <cell r="H80">
            <v>0</v>
          </cell>
          <cell r="I80">
            <v>0</v>
          </cell>
          <cell r="J80">
            <v>512686482.95330578</v>
          </cell>
        </row>
        <row r="81">
          <cell r="A81">
            <v>64</v>
          </cell>
          <cell r="B81">
            <v>65381</v>
          </cell>
          <cell r="C81">
            <v>0</v>
          </cell>
          <cell r="D81">
            <v>87788658.113814831</v>
          </cell>
          <cell r="E81">
            <v>0</v>
          </cell>
          <cell r="F81">
            <v>0</v>
          </cell>
          <cell r="G81">
            <v>0</v>
          </cell>
          <cell r="H81">
            <v>0</v>
          </cell>
          <cell r="I81">
            <v>0</v>
          </cell>
          <cell r="J81">
            <v>512686482.95330578</v>
          </cell>
        </row>
        <row r="82">
          <cell r="A82">
            <v>65</v>
          </cell>
          <cell r="B82">
            <v>65746</v>
          </cell>
          <cell r="C82">
            <v>0</v>
          </cell>
          <cell r="D82">
            <v>87788658.113814831</v>
          </cell>
          <cell r="E82">
            <v>0</v>
          </cell>
          <cell r="F82">
            <v>0</v>
          </cell>
          <cell r="G82">
            <v>0</v>
          </cell>
          <cell r="H82">
            <v>0</v>
          </cell>
          <cell r="I82">
            <v>0</v>
          </cell>
          <cell r="J82">
            <v>512686482.95330578</v>
          </cell>
        </row>
        <row r="83">
          <cell r="A83">
            <v>66</v>
          </cell>
          <cell r="B83">
            <v>66112</v>
          </cell>
          <cell r="C83">
            <v>0</v>
          </cell>
          <cell r="D83">
            <v>87788658.113814831</v>
          </cell>
          <cell r="E83">
            <v>0</v>
          </cell>
          <cell r="F83">
            <v>0</v>
          </cell>
          <cell r="G83">
            <v>0</v>
          </cell>
          <cell r="H83">
            <v>0</v>
          </cell>
          <cell r="I83">
            <v>0</v>
          </cell>
          <cell r="J83">
            <v>512686482.95330578</v>
          </cell>
        </row>
        <row r="84">
          <cell r="A84">
            <v>67</v>
          </cell>
          <cell r="B84">
            <v>66477</v>
          </cell>
          <cell r="C84">
            <v>0</v>
          </cell>
          <cell r="D84">
            <v>87788658.113814831</v>
          </cell>
          <cell r="E84">
            <v>0</v>
          </cell>
          <cell r="F84">
            <v>0</v>
          </cell>
          <cell r="G84">
            <v>0</v>
          </cell>
          <cell r="H84">
            <v>0</v>
          </cell>
          <cell r="I84">
            <v>0</v>
          </cell>
          <cell r="J84">
            <v>512686482.95330578</v>
          </cell>
        </row>
        <row r="85">
          <cell r="A85">
            <v>68</v>
          </cell>
          <cell r="B85">
            <v>66842</v>
          </cell>
          <cell r="C85">
            <v>0</v>
          </cell>
          <cell r="D85">
            <v>87788658.113814831</v>
          </cell>
          <cell r="E85">
            <v>0</v>
          </cell>
          <cell r="F85">
            <v>0</v>
          </cell>
          <cell r="G85">
            <v>0</v>
          </cell>
          <cell r="H85">
            <v>0</v>
          </cell>
          <cell r="I85">
            <v>0</v>
          </cell>
          <cell r="J85">
            <v>512686482.95330578</v>
          </cell>
        </row>
        <row r="86">
          <cell r="A86">
            <v>69</v>
          </cell>
          <cell r="B86">
            <v>67207</v>
          </cell>
          <cell r="C86">
            <v>0</v>
          </cell>
          <cell r="D86">
            <v>87788658.113814831</v>
          </cell>
          <cell r="E86">
            <v>0</v>
          </cell>
          <cell r="F86">
            <v>0</v>
          </cell>
          <cell r="G86">
            <v>0</v>
          </cell>
          <cell r="H86">
            <v>0</v>
          </cell>
          <cell r="I86">
            <v>0</v>
          </cell>
          <cell r="J86">
            <v>512686482.95330578</v>
          </cell>
        </row>
        <row r="87">
          <cell r="A87">
            <v>70</v>
          </cell>
          <cell r="B87">
            <v>67573</v>
          </cell>
          <cell r="C87">
            <v>0</v>
          </cell>
          <cell r="D87">
            <v>87788658.113814831</v>
          </cell>
          <cell r="E87">
            <v>0</v>
          </cell>
          <cell r="F87">
            <v>0</v>
          </cell>
          <cell r="G87">
            <v>0</v>
          </cell>
          <cell r="H87">
            <v>0</v>
          </cell>
          <cell r="I87">
            <v>0</v>
          </cell>
          <cell r="J87">
            <v>512686482.95330578</v>
          </cell>
        </row>
        <row r="88">
          <cell r="A88">
            <v>71</v>
          </cell>
          <cell r="B88">
            <v>67938</v>
          </cell>
          <cell r="C88">
            <v>0</v>
          </cell>
          <cell r="D88">
            <v>87788658.113814831</v>
          </cell>
          <cell r="E88">
            <v>0</v>
          </cell>
          <cell r="F88">
            <v>0</v>
          </cell>
          <cell r="G88">
            <v>0</v>
          </cell>
          <cell r="H88">
            <v>0</v>
          </cell>
          <cell r="I88">
            <v>0</v>
          </cell>
          <cell r="J88">
            <v>512686482.95330578</v>
          </cell>
        </row>
        <row r="89">
          <cell r="A89">
            <v>72</v>
          </cell>
          <cell r="B89">
            <v>68303</v>
          </cell>
          <cell r="C89">
            <v>0</v>
          </cell>
          <cell r="D89">
            <v>87788658.113814831</v>
          </cell>
          <cell r="E89">
            <v>0</v>
          </cell>
          <cell r="F89">
            <v>0</v>
          </cell>
          <cell r="G89">
            <v>0</v>
          </cell>
          <cell r="H89">
            <v>0</v>
          </cell>
          <cell r="I89">
            <v>0</v>
          </cell>
          <cell r="J89">
            <v>512686482.95330578</v>
          </cell>
        </row>
        <row r="90">
          <cell r="A90">
            <v>73</v>
          </cell>
          <cell r="B90">
            <v>68668</v>
          </cell>
          <cell r="C90">
            <v>0</v>
          </cell>
          <cell r="D90">
            <v>87788658.113814831</v>
          </cell>
          <cell r="E90">
            <v>0</v>
          </cell>
          <cell r="F90">
            <v>0</v>
          </cell>
          <cell r="G90">
            <v>0</v>
          </cell>
          <cell r="H90">
            <v>0</v>
          </cell>
          <cell r="I90">
            <v>0</v>
          </cell>
          <cell r="J90">
            <v>512686482.95330578</v>
          </cell>
        </row>
        <row r="91">
          <cell r="A91">
            <v>74</v>
          </cell>
          <cell r="B91">
            <v>69034</v>
          </cell>
          <cell r="C91">
            <v>0</v>
          </cell>
          <cell r="D91">
            <v>87788658.113814831</v>
          </cell>
          <cell r="E91">
            <v>0</v>
          </cell>
          <cell r="F91">
            <v>0</v>
          </cell>
          <cell r="G91">
            <v>0</v>
          </cell>
          <cell r="H91">
            <v>0</v>
          </cell>
          <cell r="I91">
            <v>0</v>
          </cell>
          <cell r="J91">
            <v>512686482.95330578</v>
          </cell>
        </row>
        <row r="92">
          <cell r="A92">
            <v>75</v>
          </cell>
          <cell r="B92">
            <v>69399</v>
          </cell>
          <cell r="C92">
            <v>0</v>
          </cell>
          <cell r="D92">
            <v>87788658.113814831</v>
          </cell>
          <cell r="E92">
            <v>0</v>
          </cell>
          <cell r="F92">
            <v>0</v>
          </cell>
          <cell r="G92">
            <v>0</v>
          </cell>
          <cell r="H92">
            <v>0</v>
          </cell>
          <cell r="I92">
            <v>0</v>
          </cell>
          <cell r="J92">
            <v>512686482.95330578</v>
          </cell>
        </row>
        <row r="93">
          <cell r="A93">
            <v>76</v>
          </cell>
          <cell r="B93">
            <v>69764</v>
          </cell>
          <cell r="C93">
            <v>0</v>
          </cell>
          <cell r="D93">
            <v>87788658.113814831</v>
          </cell>
          <cell r="E93">
            <v>0</v>
          </cell>
          <cell r="F93">
            <v>0</v>
          </cell>
          <cell r="G93">
            <v>0</v>
          </cell>
          <cell r="H93">
            <v>0</v>
          </cell>
          <cell r="I93">
            <v>0</v>
          </cell>
          <cell r="J93">
            <v>512686482.95330578</v>
          </cell>
        </row>
        <row r="94">
          <cell r="A94">
            <v>77</v>
          </cell>
          <cell r="B94">
            <v>70129</v>
          </cell>
          <cell r="C94">
            <v>0</v>
          </cell>
          <cell r="D94">
            <v>87788658.113814831</v>
          </cell>
          <cell r="E94">
            <v>0</v>
          </cell>
          <cell r="F94">
            <v>0</v>
          </cell>
          <cell r="G94">
            <v>0</v>
          </cell>
          <cell r="H94">
            <v>0</v>
          </cell>
          <cell r="I94">
            <v>0</v>
          </cell>
          <cell r="J94">
            <v>512686482.95330578</v>
          </cell>
        </row>
        <row r="95">
          <cell r="A95">
            <v>78</v>
          </cell>
          <cell r="B95">
            <v>70495</v>
          </cell>
          <cell r="C95">
            <v>0</v>
          </cell>
          <cell r="D95">
            <v>87788658.113814831</v>
          </cell>
          <cell r="E95">
            <v>0</v>
          </cell>
          <cell r="F95">
            <v>0</v>
          </cell>
          <cell r="G95">
            <v>0</v>
          </cell>
          <cell r="H95">
            <v>0</v>
          </cell>
          <cell r="I95">
            <v>0</v>
          </cell>
          <cell r="J95">
            <v>512686482.95330578</v>
          </cell>
        </row>
        <row r="96">
          <cell r="A96">
            <v>79</v>
          </cell>
          <cell r="B96">
            <v>70860</v>
          </cell>
          <cell r="C96">
            <v>0</v>
          </cell>
          <cell r="D96">
            <v>87788658.113814831</v>
          </cell>
          <cell r="E96">
            <v>0</v>
          </cell>
          <cell r="F96">
            <v>0</v>
          </cell>
          <cell r="G96">
            <v>0</v>
          </cell>
          <cell r="H96">
            <v>0</v>
          </cell>
          <cell r="I96">
            <v>0</v>
          </cell>
          <cell r="J96">
            <v>512686482.95330578</v>
          </cell>
        </row>
        <row r="97">
          <cell r="A97">
            <v>80</v>
          </cell>
          <cell r="B97">
            <v>71225</v>
          </cell>
          <cell r="C97">
            <v>0</v>
          </cell>
          <cell r="D97">
            <v>87788658.113814831</v>
          </cell>
          <cell r="E97">
            <v>0</v>
          </cell>
          <cell r="F97">
            <v>0</v>
          </cell>
          <cell r="G97">
            <v>0</v>
          </cell>
          <cell r="H97">
            <v>0</v>
          </cell>
          <cell r="I97">
            <v>0</v>
          </cell>
          <cell r="J97">
            <v>512686482.95330578</v>
          </cell>
        </row>
        <row r="98">
          <cell r="A98">
            <v>81</v>
          </cell>
          <cell r="B98">
            <v>71590</v>
          </cell>
          <cell r="C98">
            <v>0</v>
          </cell>
          <cell r="D98">
            <v>87788658.113814831</v>
          </cell>
          <cell r="E98">
            <v>0</v>
          </cell>
          <cell r="F98">
            <v>0</v>
          </cell>
          <cell r="G98">
            <v>0</v>
          </cell>
          <cell r="H98">
            <v>0</v>
          </cell>
          <cell r="I98">
            <v>0</v>
          </cell>
          <cell r="J98">
            <v>512686482.95330578</v>
          </cell>
        </row>
        <row r="99">
          <cell r="A99">
            <v>82</v>
          </cell>
          <cell r="B99">
            <v>71956</v>
          </cell>
          <cell r="C99">
            <v>0</v>
          </cell>
          <cell r="D99">
            <v>87788658.113814831</v>
          </cell>
          <cell r="E99">
            <v>0</v>
          </cell>
          <cell r="F99">
            <v>0</v>
          </cell>
          <cell r="G99">
            <v>0</v>
          </cell>
          <cell r="H99">
            <v>0</v>
          </cell>
          <cell r="I99">
            <v>0</v>
          </cell>
          <cell r="J99">
            <v>512686482.95330578</v>
          </cell>
        </row>
        <row r="100">
          <cell r="A100">
            <v>83</v>
          </cell>
          <cell r="B100">
            <v>72321</v>
          </cell>
          <cell r="C100">
            <v>0</v>
          </cell>
          <cell r="D100">
            <v>87788658.113814831</v>
          </cell>
          <cell r="E100">
            <v>0</v>
          </cell>
          <cell r="F100">
            <v>0</v>
          </cell>
          <cell r="G100">
            <v>0</v>
          </cell>
          <cell r="H100">
            <v>0</v>
          </cell>
          <cell r="I100">
            <v>0</v>
          </cell>
          <cell r="J100">
            <v>512686482.95330578</v>
          </cell>
        </row>
        <row r="101">
          <cell r="A101">
            <v>84</v>
          </cell>
          <cell r="B101">
            <v>72686</v>
          </cell>
          <cell r="C101">
            <v>0</v>
          </cell>
          <cell r="D101">
            <v>87788658.113814831</v>
          </cell>
          <cell r="E101">
            <v>0</v>
          </cell>
          <cell r="F101">
            <v>0</v>
          </cell>
          <cell r="G101">
            <v>0</v>
          </cell>
          <cell r="H101">
            <v>0</v>
          </cell>
          <cell r="I101">
            <v>0</v>
          </cell>
          <cell r="J101">
            <v>512686482.95330578</v>
          </cell>
        </row>
        <row r="102">
          <cell r="A102">
            <v>85</v>
          </cell>
          <cell r="B102">
            <v>73051</v>
          </cell>
          <cell r="C102">
            <v>0</v>
          </cell>
          <cell r="D102">
            <v>87788658.113814831</v>
          </cell>
          <cell r="E102">
            <v>0</v>
          </cell>
          <cell r="F102">
            <v>0</v>
          </cell>
          <cell r="G102">
            <v>0</v>
          </cell>
          <cell r="H102">
            <v>0</v>
          </cell>
          <cell r="I102">
            <v>0</v>
          </cell>
          <cell r="J102">
            <v>512686482.95330578</v>
          </cell>
        </row>
        <row r="103">
          <cell r="A103">
            <v>86</v>
          </cell>
          <cell r="B103">
            <v>73416</v>
          </cell>
          <cell r="C103">
            <v>0</v>
          </cell>
          <cell r="D103">
            <v>87788658.113814831</v>
          </cell>
          <cell r="E103">
            <v>0</v>
          </cell>
          <cell r="F103">
            <v>0</v>
          </cell>
          <cell r="G103">
            <v>0</v>
          </cell>
          <cell r="H103">
            <v>0</v>
          </cell>
          <cell r="I103">
            <v>0</v>
          </cell>
          <cell r="J103">
            <v>512686482.95330578</v>
          </cell>
        </row>
        <row r="104">
          <cell r="A104">
            <v>87</v>
          </cell>
          <cell r="B104">
            <v>73781</v>
          </cell>
          <cell r="C104">
            <v>0</v>
          </cell>
          <cell r="D104">
            <v>87788658.113814831</v>
          </cell>
          <cell r="E104">
            <v>0</v>
          </cell>
          <cell r="F104">
            <v>0</v>
          </cell>
          <cell r="G104">
            <v>0</v>
          </cell>
          <cell r="H104">
            <v>0</v>
          </cell>
          <cell r="I104">
            <v>0</v>
          </cell>
          <cell r="J104">
            <v>512686482.95330578</v>
          </cell>
        </row>
        <row r="105">
          <cell r="A105">
            <v>88</v>
          </cell>
          <cell r="B105">
            <v>74146</v>
          </cell>
          <cell r="C105">
            <v>0</v>
          </cell>
          <cell r="D105">
            <v>87788658.113814831</v>
          </cell>
          <cell r="E105">
            <v>0</v>
          </cell>
          <cell r="F105">
            <v>0</v>
          </cell>
          <cell r="G105">
            <v>0</v>
          </cell>
          <cell r="H105">
            <v>0</v>
          </cell>
          <cell r="I105">
            <v>0</v>
          </cell>
          <cell r="J105">
            <v>512686482.95330578</v>
          </cell>
        </row>
        <row r="106">
          <cell r="A106">
            <v>89</v>
          </cell>
          <cell r="B106">
            <v>74511</v>
          </cell>
          <cell r="C106">
            <v>0</v>
          </cell>
          <cell r="D106">
            <v>87788658.113814831</v>
          </cell>
          <cell r="E106">
            <v>0</v>
          </cell>
          <cell r="F106">
            <v>0</v>
          </cell>
          <cell r="G106">
            <v>0</v>
          </cell>
          <cell r="H106">
            <v>0</v>
          </cell>
          <cell r="I106">
            <v>0</v>
          </cell>
          <cell r="J106">
            <v>512686482.95330578</v>
          </cell>
        </row>
        <row r="107">
          <cell r="A107">
            <v>90</v>
          </cell>
          <cell r="B107">
            <v>74877</v>
          </cell>
          <cell r="C107">
            <v>0</v>
          </cell>
          <cell r="D107">
            <v>87788658.113814831</v>
          </cell>
          <cell r="E107">
            <v>0</v>
          </cell>
          <cell r="F107">
            <v>0</v>
          </cell>
          <cell r="G107">
            <v>0</v>
          </cell>
          <cell r="H107">
            <v>0</v>
          </cell>
          <cell r="I107">
            <v>0</v>
          </cell>
          <cell r="J107">
            <v>512686482.95330578</v>
          </cell>
        </row>
        <row r="108">
          <cell r="A108">
            <v>91</v>
          </cell>
          <cell r="B108">
            <v>75242</v>
          </cell>
          <cell r="C108">
            <v>0</v>
          </cell>
          <cell r="D108">
            <v>87788658.113814831</v>
          </cell>
          <cell r="E108">
            <v>0</v>
          </cell>
          <cell r="F108">
            <v>0</v>
          </cell>
          <cell r="G108">
            <v>0</v>
          </cell>
          <cell r="H108">
            <v>0</v>
          </cell>
          <cell r="I108">
            <v>0</v>
          </cell>
          <cell r="J108">
            <v>512686482.95330578</v>
          </cell>
        </row>
        <row r="109">
          <cell r="A109">
            <v>92</v>
          </cell>
          <cell r="B109">
            <v>75607</v>
          </cell>
          <cell r="C109">
            <v>0</v>
          </cell>
          <cell r="D109">
            <v>87788658.113814831</v>
          </cell>
          <cell r="E109">
            <v>0</v>
          </cell>
          <cell r="F109">
            <v>0</v>
          </cell>
          <cell r="G109">
            <v>0</v>
          </cell>
          <cell r="H109">
            <v>0</v>
          </cell>
          <cell r="I109">
            <v>0</v>
          </cell>
          <cell r="J109">
            <v>512686482.95330578</v>
          </cell>
        </row>
        <row r="110">
          <cell r="A110">
            <v>93</v>
          </cell>
          <cell r="B110">
            <v>75972</v>
          </cell>
          <cell r="C110">
            <v>0</v>
          </cell>
          <cell r="D110">
            <v>87788658.113814831</v>
          </cell>
          <cell r="E110">
            <v>0</v>
          </cell>
          <cell r="F110">
            <v>0</v>
          </cell>
          <cell r="G110">
            <v>0</v>
          </cell>
          <cell r="H110">
            <v>0</v>
          </cell>
          <cell r="I110">
            <v>0</v>
          </cell>
          <cell r="J110">
            <v>512686482.95330578</v>
          </cell>
        </row>
        <row r="111">
          <cell r="A111">
            <v>94</v>
          </cell>
          <cell r="B111">
            <v>76338</v>
          </cell>
          <cell r="C111">
            <v>0</v>
          </cell>
          <cell r="D111">
            <v>87788658.113814831</v>
          </cell>
          <cell r="E111">
            <v>0</v>
          </cell>
          <cell r="F111">
            <v>0</v>
          </cell>
          <cell r="G111">
            <v>0</v>
          </cell>
          <cell r="H111">
            <v>0</v>
          </cell>
          <cell r="I111">
            <v>0</v>
          </cell>
          <cell r="J111">
            <v>512686482.95330578</v>
          </cell>
        </row>
        <row r="112">
          <cell r="A112">
            <v>95</v>
          </cell>
          <cell r="B112">
            <v>76703</v>
          </cell>
          <cell r="C112">
            <v>0</v>
          </cell>
          <cell r="D112">
            <v>87788658.113814831</v>
          </cell>
          <cell r="E112">
            <v>0</v>
          </cell>
          <cell r="F112">
            <v>0</v>
          </cell>
          <cell r="G112">
            <v>0</v>
          </cell>
          <cell r="H112">
            <v>0</v>
          </cell>
          <cell r="I112">
            <v>0</v>
          </cell>
          <cell r="J112">
            <v>512686482.95330578</v>
          </cell>
        </row>
        <row r="113">
          <cell r="A113">
            <v>96</v>
          </cell>
          <cell r="B113">
            <v>77068</v>
          </cell>
          <cell r="C113">
            <v>0</v>
          </cell>
          <cell r="D113">
            <v>87788658.113814831</v>
          </cell>
          <cell r="E113">
            <v>0</v>
          </cell>
          <cell r="F113">
            <v>0</v>
          </cell>
          <cell r="G113">
            <v>0</v>
          </cell>
          <cell r="H113">
            <v>0</v>
          </cell>
          <cell r="I113">
            <v>0</v>
          </cell>
          <cell r="J113">
            <v>512686482.95330578</v>
          </cell>
        </row>
        <row r="114">
          <cell r="A114">
            <v>97</v>
          </cell>
          <cell r="B114">
            <v>77433</v>
          </cell>
          <cell r="C114">
            <v>0</v>
          </cell>
          <cell r="D114">
            <v>87788658.113814831</v>
          </cell>
          <cell r="E114">
            <v>0</v>
          </cell>
          <cell r="F114">
            <v>0</v>
          </cell>
          <cell r="G114">
            <v>0</v>
          </cell>
          <cell r="H114">
            <v>0</v>
          </cell>
          <cell r="I114">
            <v>0</v>
          </cell>
          <cell r="J114">
            <v>512686482.95330578</v>
          </cell>
        </row>
        <row r="115">
          <cell r="A115">
            <v>98</v>
          </cell>
          <cell r="B115">
            <v>77799</v>
          </cell>
          <cell r="C115">
            <v>0</v>
          </cell>
          <cell r="D115">
            <v>87788658.113814831</v>
          </cell>
          <cell r="E115">
            <v>0</v>
          </cell>
          <cell r="F115">
            <v>0</v>
          </cell>
          <cell r="G115">
            <v>0</v>
          </cell>
          <cell r="H115">
            <v>0</v>
          </cell>
          <cell r="I115">
            <v>0</v>
          </cell>
          <cell r="J115">
            <v>512686482.95330578</v>
          </cell>
        </row>
        <row r="116">
          <cell r="A116">
            <v>99</v>
          </cell>
          <cell r="B116">
            <v>78164</v>
          </cell>
          <cell r="C116">
            <v>0</v>
          </cell>
          <cell r="D116">
            <v>87788658.113814831</v>
          </cell>
          <cell r="E116">
            <v>0</v>
          </cell>
          <cell r="F116">
            <v>0</v>
          </cell>
          <cell r="G116">
            <v>0</v>
          </cell>
          <cell r="H116">
            <v>0</v>
          </cell>
          <cell r="I116">
            <v>0</v>
          </cell>
          <cell r="J116">
            <v>512686482.95330578</v>
          </cell>
        </row>
        <row r="117">
          <cell r="A117">
            <v>100</v>
          </cell>
          <cell r="B117">
            <v>78529</v>
          </cell>
          <cell r="C117">
            <v>0</v>
          </cell>
          <cell r="D117">
            <v>87788658.113814831</v>
          </cell>
          <cell r="E117">
            <v>0</v>
          </cell>
          <cell r="F117">
            <v>0</v>
          </cell>
          <cell r="G117">
            <v>0</v>
          </cell>
          <cell r="H117">
            <v>0</v>
          </cell>
          <cell r="I117">
            <v>0</v>
          </cell>
          <cell r="J117">
            <v>512686482.95330578</v>
          </cell>
        </row>
        <row r="118">
          <cell r="A118">
            <v>101</v>
          </cell>
          <cell r="B118">
            <v>78894</v>
          </cell>
          <cell r="C118">
            <v>0</v>
          </cell>
          <cell r="D118">
            <v>87788658.113814831</v>
          </cell>
          <cell r="E118">
            <v>0</v>
          </cell>
          <cell r="F118">
            <v>0</v>
          </cell>
          <cell r="G118">
            <v>0</v>
          </cell>
          <cell r="H118">
            <v>0</v>
          </cell>
          <cell r="I118">
            <v>0</v>
          </cell>
          <cell r="J118">
            <v>512686482.95330578</v>
          </cell>
        </row>
        <row r="119">
          <cell r="A119">
            <v>102</v>
          </cell>
          <cell r="B119">
            <v>79260</v>
          </cell>
          <cell r="C119">
            <v>0</v>
          </cell>
          <cell r="D119">
            <v>87788658.113814831</v>
          </cell>
          <cell r="E119">
            <v>0</v>
          </cell>
          <cell r="F119">
            <v>0</v>
          </cell>
          <cell r="G119">
            <v>0</v>
          </cell>
          <cell r="H119">
            <v>0</v>
          </cell>
          <cell r="I119">
            <v>0</v>
          </cell>
          <cell r="J119">
            <v>512686482.95330578</v>
          </cell>
        </row>
        <row r="120">
          <cell r="A120">
            <v>103</v>
          </cell>
          <cell r="B120">
            <v>79625</v>
          </cell>
          <cell r="C120">
            <v>0</v>
          </cell>
          <cell r="D120">
            <v>87788658.113814831</v>
          </cell>
          <cell r="E120">
            <v>0</v>
          </cell>
          <cell r="F120">
            <v>0</v>
          </cell>
          <cell r="G120">
            <v>0</v>
          </cell>
          <cell r="H120">
            <v>0</v>
          </cell>
          <cell r="I120">
            <v>0</v>
          </cell>
          <cell r="J120">
            <v>512686482.95330578</v>
          </cell>
        </row>
        <row r="121">
          <cell r="A121">
            <v>104</v>
          </cell>
          <cell r="B121">
            <v>79990</v>
          </cell>
          <cell r="C121">
            <v>0</v>
          </cell>
          <cell r="D121">
            <v>87788658.113814831</v>
          </cell>
          <cell r="E121">
            <v>0</v>
          </cell>
          <cell r="F121">
            <v>0</v>
          </cell>
          <cell r="G121">
            <v>0</v>
          </cell>
          <cell r="H121">
            <v>0</v>
          </cell>
          <cell r="I121">
            <v>0</v>
          </cell>
          <cell r="J121">
            <v>512686482.95330578</v>
          </cell>
        </row>
        <row r="122">
          <cell r="A122">
            <v>105</v>
          </cell>
          <cell r="B122">
            <v>80355</v>
          </cell>
          <cell r="C122">
            <v>0</v>
          </cell>
          <cell r="D122">
            <v>87788658.113814831</v>
          </cell>
          <cell r="E122">
            <v>0</v>
          </cell>
          <cell r="F122">
            <v>0</v>
          </cell>
          <cell r="G122">
            <v>0</v>
          </cell>
          <cell r="H122">
            <v>0</v>
          </cell>
          <cell r="I122">
            <v>0</v>
          </cell>
          <cell r="J122">
            <v>512686482.95330578</v>
          </cell>
        </row>
        <row r="123">
          <cell r="A123">
            <v>106</v>
          </cell>
          <cell r="B123">
            <v>80721</v>
          </cell>
          <cell r="C123">
            <v>0</v>
          </cell>
          <cell r="D123">
            <v>87788658.113814831</v>
          </cell>
          <cell r="E123">
            <v>0</v>
          </cell>
          <cell r="F123">
            <v>0</v>
          </cell>
          <cell r="G123">
            <v>0</v>
          </cell>
          <cell r="H123">
            <v>0</v>
          </cell>
          <cell r="I123">
            <v>0</v>
          </cell>
          <cell r="J123">
            <v>512686482.95330578</v>
          </cell>
        </row>
        <row r="124">
          <cell r="A124">
            <v>107</v>
          </cell>
          <cell r="B124">
            <v>81086</v>
          </cell>
          <cell r="C124">
            <v>0</v>
          </cell>
          <cell r="D124">
            <v>87788658.113814831</v>
          </cell>
          <cell r="E124">
            <v>0</v>
          </cell>
          <cell r="F124">
            <v>0</v>
          </cell>
          <cell r="G124">
            <v>0</v>
          </cell>
          <cell r="H124">
            <v>0</v>
          </cell>
          <cell r="I124">
            <v>0</v>
          </cell>
          <cell r="J124">
            <v>512686482.95330578</v>
          </cell>
        </row>
        <row r="125">
          <cell r="A125">
            <v>108</v>
          </cell>
          <cell r="B125">
            <v>81451</v>
          </cell>
          <cell r="C125">
            <v>0</v>
          </cell>
          <cell r="D125">
            <v>87788658.113814831</v>
          </cell>
          <cell r="E125">
            <v>0</v>
          </cell>
          <cell r="F125">
            <v>0</v>
          </cell>
          <cell r="G125">
            <v>0</v>
          </cell>
          <cell r="H125">
            <v>0</v>
          </cell>
          <cell r="I125">
            <v>0</v>
          </cell>
          <cell r="J125">
            <v>512686482.95330578</v>
          </cell>
        </row>
        <row r="126">
          <cell r="A126">
            <v>109</v>
          </cell>
          <cell r="B126">
            <v>81816</v>
          </cell>
          <cell r="C126">
            <v>0</v>
          </cell>
          <cell r="D126">
            <v>87788658.113814831</v>
          </cell>
          <cell r="E126">
            <v>0</v>
          </cell>
          <cell r="F126">
            <v>0</v>
          </cell>
          <cell r="G126">
            <v>0</v>
          </cell>
          <cell r="H126">
            <v>0</v>
          </cell>
          <cell r="I126">
            <v>0</v>
          </cell>
          <cell r="J126">
            <v>512686482.95330578</v>
          </cell>
        </row>
        <row r="127">
          <cell r="A127">
            <v>110</v>
          </cell>
          <cell r="B127">
            <v>82182</v>
          </cell>
          <cell r="C127">
            <v>0</v>
          </cell>
          <cell r="D127">
            <v>87788658.113814831</v>
          </cell>
          <cell r="E127">
            <v>0</v>
          </cell>
          <cell r="F127">
            <v>0</v>
          </cell>
          <cell r="G127">
            <v>0</v>
          </cell>
          <cell r="H127">
            <v>0</v>
          </cell>
          <cell r="I127">
            <v>0</v>
          </cell>
          <cell r="J127">
            <v>512686482.95330578</v>
          </cell>
        </row>
        <row r="128">
          <cell r="A128">
            <v>111</v>
          </cell>
          <cell r="B128">
            <v>82547</v>
          </cell>
          <cell r="C128">
            <v>0</v>
          </cell>
          <cell r="D128">
            <v>87788658.113814831</v>
          </cell>
          <cell r="E128">
            <v>0</v>
          </cell>
          <cell r="F128">
            <v>0</v>
          </cell>
          <cell r="G128">
            <v>0</v>
          </cell>
          <cell r="H128">
            <v>0</v>
          </cell>
          <cell r="I128">
            <v>0</v>
          </cell>
          <cell r="J128">
            <v>512686482.95330578</v>
          </cell>
        </row>
        <row r="129">
          <cell r="A129">
            <v>112</v>
          </cell>
          <cell r="B129">
            <v>82912</v>
          </cell>
          <cell r="C129">
            <v>0</v>
          </cell>
          <cell r="D129">
            <v>87788658.113814831</v>
          </cell>
          <cell r="E129">
            <v>0</v>
          </cell>
          <cell r="F129">
            <v>0</v>
          </cell>
          <cell r="G129">
            <v>0</v>
          </cell>
          <cell r="H129">
            <v>0</v>
          </cell>
          <cell r="I129">
            <v>0</v>
          </cell>
          <cell r="J129">
            <v>512686482.95330578</v>
          </cell>
        </row>
        <row r="130">
          <cell r="A130">
            <v>113</v>
          </cell>
          <cell r="B130">
            <v>83277</v>
          </cell>
          <cell r="C130">
            <v>0</v>
          </cell>
          <cell r="D130">
            <v>87788658.113814831</v>
          </cell>
          <cell r="E130">
            <v>0</v>
          </cell>
          <cell r="F130">
            <v>0</v>
          </cell>
          <cell r="G130">
            <v>0</v>
          </cell>
          <cell r="H130">
            <v>0</v>
          </cell>
          <cell r="I130">
            <v>0</v>
          </cell>
          <cell r="J130">
            <v>512686482.95330578</v>
          </cell>
        </row>
        <row r="131">
          <cell r="A131">
            <v>114</v>
          </cell>
          <cell r="B131">
            <v>83643</v>
          </cell>
          <cell r="C131">
            <v>0</v>
          </cell>
          <cell r="D131">
            <v>87788658.113814831</v>
          </cell>
          <cell r="E131">
            <v>0</v>
          </cell>
          <cell r="F131">
            <v>0</v>
          </cell>
          <cell r="G131">
            <v>0</v>
          </cell>
          <cell r="H131">
            <v>0</v>
          </cell>
          <cell r="I131">
            <v>0</v>
          </cell>
          <cell r="J131">
            <v>512686482.95330578</v>
          </cell>
        </row>
        <row r="132">
          <cell r="A132">
            <v>115</v>
          </cell>
          <cell r="B132">
            <v>84008</v>
          </cell>
          <cell r="C132">
            <v>0</v>
          </cell>
          <cell r="D132">
            <v>87788658.113814831</v>
          </cell>
          <cell r="E132">
            <v>0</v>
          </cell>
          <cell r="F132">
            <v>0</v>
          </cell>
          <cell r="G132">
            <v>0</v>
          </cell>
          <cell r="H132">
            <v>0</v>
          </cell>
          <cell r="I132">
            <v>0</v>
          </cell>
          <cell r="J132">
            <v>512686482.95330578</v>
          </cell>
        </row>
        <row r="133">
          <cell r="A133">
            <v>116</v>
          </cell>
          <cell r="B133">
            <v>84373</v>
          </cell>
          <cell r="C133">
            <v>0</v>
          </cell>
          <cell r="D133">
            <v>87788658.113814831</v>
          </cell>
          <cell r="E133">
            <v>0</v>
          </cell>
          <cell r="F133">
            <v>0</v>
          </cell>
          <cell r="G133">
            <v>0</v>
          </cell>
          <cell r="H133">
            <v>0</v>
          </cell>
          <cell r="I133">
            <v>0</v>
          </cell>
          <cell r="J133">
            <v>512686482.95330578</v>
          </cell>
        </row>
        <row r="134">
          <cell r="A134">
            <v>117</v>
          </cell>
          <cell r="B134">
            <v>84738</v>
          </cell>
          <cell r="C134">
            <v>0</v>
          </cell>
          <cell r="D134">
            <v>87788658.113814831</v>
          </cell>
          <cell r="E134">
            <v>0</v>
          </cell>
          <cell r="F134">
            <v>0</v>
          </cell>
          <cell r="G134">
            <v>0</v>
          </cell>
          <cell r="H134">
            <v>0</v>
          </cell>
          <cell r="I134">
            <v>0</v>
          </cell>
          <cell r="J134">
            <v>512686482.95330578</v>
          </cell>
        </row>
        <row r="135">
          <cell r="A135">
            <v>118</v>
          </cell>
          <cell r="B135">
            <v>85104</v>
          </cell>
          <cell r="C135">
            <v>0</v>
          </cell>
          <cell r="D135">
            <v>87788658.113814831</v>
          </cell>
          <cell r="E135">
            <v>0</v>
          </cell>
          <cell r="F135">
            <v>0</v>
          </cell>
          <cell r="G135">
            <v>0</v>
          </cell>
          <cell r="H135">
            <v>0</v>
          </cell>
          <cell r="I135">
            <v>0</v>
          </cell>
          <cell r="J135">
            <v>512686482.95330578</v>
          </cell>
        </row>
        <row r="136">
          <cell r="A136">
            <v>119</v>
          </cell>
          <cell r="B136">
            <v>85469</v>
          </cell>
          <cell r="C136">
            <v>0</v>
          </cell>
          <cell r="D136">
            <v>87788658.113814831</v>
          </cell>
          <cell r="E136">
            <v>0</v>
          </cell>
          <cell r="F136">
            <v>0</v>
          </cell>
          <cell r="G136">
            <v>0</v>
          </cell>
          <cell r="H136">
            <v>0</v>
          </cell>
          <cell r="I136">
            <v>0</v>
          </cell>
          <cell r="J136">
            <v>512686482.95330578</v>
          </cell>
        </row>
        <row r="137">
          <cell r="A137">
            <v>120</v>
          </cell>
          <cell r="B137">
            <v>85834</v>
          </cell>
          <cell r="C137">
            <v>0</v>
          </cell>
          <cell r="D137">
            <v>87788658.113814831</v>
          </cell>
          <cell r="E137">
            <v>0</v>
          </cell>
          <cell r="F137">
            <v>0</v>
          </cell>
          <cell r="G137">
            <v>0</v>
          </cell>
          <cell r="H137">
            <v>0</v>
          </cell>
          <cell r="I137">
            <v>0</v>
          </cell>
          <cell r="J137">
            <v>512686482.95330578</v>
          </cell>
        </row>
        <row r="138">
          <cell r="A138">
            <v>121</v>
          </cell>
          <cell r="B138">
            <v>86199</v>
          </cell>
          <cell r="C138">
            <v>0</v>
          </cell>
          <cell r="D138">
            <v>87788658.113814831</v>
          </cell>
          <cell r="E138">
            <v>0</v>
          </cell>
          <cell r="F138">
            <v>0</v>
          </cell>
          <cell r="G138">
            <v>0</v>
          </cell>
          <cell r="H138">
            <v>0</v>
          </cell>
          <cell r="I138">
            <v>0</v>
          </cell>
          <cell r="J138">
            <v>512686482.95330578</v>
          </cell>
        </row>
        <row r="139">
          <cell r="A139">
            <v>122</v>
          </cell>
          <cell r="B139">
            <v>86565</v>
          </cell>
          <cell r="C139">
            <v>0</v>
          </cell>
          <cell r="D139">
            <v>87788658.113814831</v>
          </cell>
          <cell r="E139">
            <v>0</v>
          </cell>
          <cell r="F139">
            <v>0</v>
          </cell>
          <cell r="G139">
            <v>0</v>
          </cell>
          <cell r="H139">
            <v>0</v>
          </cell>
          <cell r="I139">
            <v>0</v>
          </cell>
          <cell r="J139">
            <v>512686482.95330578</v>
          </cell>
        </row>
        <row r="140">
          <cell r="A140">
            <v>123</v>
          </cell>
          <cell r="B140">
            <v>86930</v>
          </cell>
          <cell r="C140">
            <v>0</v>
          </cell>
          <cell r="D140">
            <v>87788658.113814831</v>
          </cell>
          <cell r="E140">
            <v>0</v>
          </cell>
          <cell r="F140">
            <v>0</v>
          </cell>
          <cell r="G140">
            <v>0</v>
          </cell>
          <cell r="H140">
            <v>0</v>
          </cell>
          <cell r="I140">
            <v>0</v>
          </cell>
          <cell r="J140">
            <v>512686482.95330578</v>
          </cell>
        </row>
        <row r="141">
          <cell r="A141">
            <v>124</v>
          </cell>
          <cell r="B141">
            <v>87295</v>
          </cell>
          <cell r="C141">
            <v>0</v>
          </cell>
          <cell r="D141">
            <v>87788658.113814831</v>
          </cell>
          <cell r="E141">
            <v>0</v>
          </cell>
          <cell r="F141">
            <v>0</v>
          </cell>
          <cell r="G141">
            <v>0</v>
          </cell>
          <cell r="H141">
            <v>0</v>
          </cell>
          <cell r="I141">
            <v>0</v>
          </cell>
          <cell r="J141">
            <v>512686482.95330578</v>
          </cell>
        </row>
        <row r="142">
          <cell r="A142">
            <v>125</v>
          </cell>
          <cell r="B142">
            <v>87660</v>
          </cell>
          <cell r="C142">
            <v>0</v>
          </cell>
          <cell r="D142">
            <v>87788658.113814831</v>
          </cell>
          <cell r="E142">
            <v>0</v>
          </cell>
          <cell r="F142">
            <v>0</v>
          </cell>
          <cell r="G142">
            <v>0</v>
          </cell>
          <cell r="H142">
            <v>0</v>
          </cell>
          <cell r="I142">
            <v>0</v>
          </cell>
          <cell r="J142">
            <v>512686482.95330578</v>
          </cell>
        </row>
        <row r="143">
          <cell r="A143">
            <v>126</v>
          </cell>
          <cell r="B143">
            <v>88026</v>
          </cell>
          <cell r="C143">
            <v>0</v>
          </cell>
          <cell r="D143">
            <v>87788658.113814831</v>
          </cell>
          <cell r="E143">
            <v>0</v>
          </cell>
          <cell r="F143">
            <v>0</v>
          </cell>
          <cell r="G143">
            <v>0</v>
          </cell>
          <cell r="H143">
            <v>0</v>
          </cell>
          <cell r="I143">
            <v>0</v>
          </cell>
          <cell r="J143">
            <v>512686482.95330578</v>
          </cell>
        </row>
        <row r="144">
          <cell r="A144">
            <v>127</v>
          </cell>
          <cell r="B144">
            <v>88391</v>
          </cell>
          <cell r="C144">
            <v>0</v>
          </cell>
          <cell r="D144">
            <v>87788658.113814831</v>
          </cell>
          <cell r="E144">
            <v>0</v>
          </cell>
          <cell r="F144">
            <v>0</v>
          </cell>
          <cell r="G144">
            <v>0</v>
          </cell>
          <cell r="H144">
            <v>0</v>
          </cell>
          <cell r="I144">
            <v>0</v>
          </cell>
          <cell r="J144">
            <v>512686482.95330578</v>
          </cell>
        </row>
        <row r="145">
          <cell r="A145">
            <v>128</v>
          </cell>
          <cell r="B145">
            <v>88756</v>
          </cell>
          <cell r="C145">
            <v>0</v>
          </cell>
          <cell r="D145">
            <v>87788658.113814831</v>
          </cell>
          <cell r="E145">
            <v>0</v>
          </cell>
          <cell r="F145">
            <v>0</v>
          </cell>
          <cell r="G145">
            <v>0</v>
          </cell>
          <cell r="H145">
            <v>0</v>
          </cell>
          <cell r="I145">
            <v>0</v>
          </cell>
          <cell r="J145">
            <v>512686482.95330578</v>
          </cell>
        </row>
        <row r="146">
          <cell r="A146">
            <v>129</v>
          </cell>
          <cell r="B146">
            <v>89121</v>
          </cell>
          <cell r="C146">
            <v>0</v>
          </cell>
          <cell r="D146">
            <v>87788658.113814831</v>
          </cell>
          <cell r="E146">
            <v>0</v>
          </cell>
          <cell r="F146">
            <v>0</v>
          </cell>
          <cell r="G146">
            <v>0</v>
          </cell>
          <cell r="H146">
            <v>0</v>
          </cell>
          <cell r="I146">
            <v>0</v>
          </cell>
          <cell r="J146">
            <v>512686482.95330578</v>
          </cell>
        </row>
        <row r="147">
          <cell r="A147">
            <v>130</v>
          </cell>
          <cell r="B147">
            <v>89487</v>
          </cell>
          <cell r="C147">
            <v>0</v>
          </cell>
          <cell r="D147">
            <v>87788658.113814831</v>
          </cell>
          <cell r="E147">
            <v>0</v>
          </cell>
          <cell r="F147">
            <v>0</v>
          </cell>
          <cell r="G147">
            <v>0</v>
          </cell>
          <cell r="H147">
            <v>0</v>
          </cell>
          <cell r="I147">
            <v>0</v>
          </cell>
          <cell r="J147">
            <v>512686482.95330578</v>
          </cell>
        </row>
        <row r="148">
          <cell r="A148">
            <v>131</v>
          </cell>
          <cell r="B148">
            <v>89852</v>
          </cell>
          <cell r="C148">
            <v>0</v>
          </cell>
          <cell r="D148">
            <v>87788658.113814831</v>
          </cell>
          <cell r="E148">
            <v>0</v>
          </cell>
          <cell r="F148">
            <v>0</v>
          </cell>
          <cell r="G148">
            <v>0</v>
          </cell>
          <cell r="H148">
            <v>0</v>
          </cell>
          <cell r="I148">
            <v>0</v>
          </cell>
          <cell r="J148">
            <v>512686482.95330578</v>
          </cell>
        </row>
        <row r="149">
          <cell r="A149">
            <v>132</v>
          </cell>
          <cell r="B149">
            <v>90217</v>
          </cell>
          <cell r="C149">
            <v>0</v>
          </cell>
          <cell r="D149">
            <v>87788658.113814831</v>
          </cell>
          <cell r="E149">
            <v>0</v>
          </cell>
          <cell r="F149">
            <v>0</v>
          </cell>
          <cell r="G149">
            <v>0</v>
          </cell>
          <cell r="H149">
            <v>0</v>
          </cell>
          <cell r="I149">
            <v>0</v>
          </cell>
          <cell r="J149">
            <v>512686482.95330578</v>
          </cell>
        </row>
        <row r="150">
          <cell r="A150">
            <v>133</v>
          </cell>
          <cell r="B150">
            <v>90582</v>
          </cell>
          <cell r="C150">
            <v>0</v>
          </cell>
          <cell r="D150">
            <v>87788658.113814831</v>
          </cell>
          <cell r="E150">
            <v>0</v>
          </cell>
          <cell r="F150">
            <v>0</v>
          </cell>
          <cell r="G150">
            <v>0</v>
          </cell>
          <cell r="H150">
            <v>0</v>
          </cell>
          <cell r="I150">
            <v>0</v>
          </cell>
          <cell r="J150">
            <v>512686482.95330578</v>
          </cell>
        </row>
        <row r="151">
          <cell r="A151">
            <v>134</v>
          </cell>
          <cell r="B151">
            <v>90948</v>
          </cell>
          <cell r="C151">
            <v>0</v>
          </cell>
          <cell r="D151">
            <v>87788658.113814831</v>
          </cell>
          <cell r="E151">
            <v>0</v>
          </cell>
          <cell r="F151">
            <v>0</v>
          </cell>
          <cell r="G151">
            <v>0</v>
          </cell>
          <cell r="H151">
            <v>0</v>
          </cell>
          <cell r="I151">
            <v>0</v>
          </cell>
          <cell r="J151">
            <v>512686482.95330578</v>
          </cell>
        </row>
        <row r="152">
          <cell r="A152">
            <v>135</v>
          </cell>
          <cell r="B152">
            <v>91313</v>
          </cell>
          <cell r="C152">
            <v>0</v>
          </cell>
          <cell r="D152">
            <v>87788658.113814831</v>
          </cell>
          <cell r="E152">
            <v>0</v>
          </cell>
          <cell r="F152">
            <v>0</v>
          </cell>
          <cell r="G152">
            <v>0</v>
          </cell>
          <cell r="H152">
            <v>0</v>
          </cell>
          <cell r="I152">
            <v>0</v>
          </cell>
          <cell r="J152">
            <v>512686482.95330578</v>
          </cell>
        </row>
        <row r="153">
          <cell r="A153">
            <v>136</v>
          </cell>
          <cell r="B153">
            <v>91678</v>
          </cell>
          <cell r="C153">
            <v>0</v>
          </cell>
          <cell r="D153">
            <v>87788658.113814831</v>
          </cell>
          <cell r="E153">
            <v>0</v>
          </cell>
          <cell r="F153">
            <v>0</v>
          </cell>
          <cell r="G153">
            <v>0</v>
          </cell>
          <cell r="H153">
            <v>0</v>
          </cell>
          <cell r="I153">
            <v>0</v>
          </cell>
          <cell r="J153">
            <v>512686482.95330578</v>
          </cell>
        </row>
        <row r="154">
          <cell r="A154">
            <v>137</v>
          </cell>
          <cell r="B154">
            <v>92043</v>
          </cell>
          <cell r="C154">
            <v>0</v>
          </cell>
          <cell r="D154">
            <v>87788658.113814831</v>
          </cell>
          <cell r="E154">
            <v>0</v>
          </cell>
          <cell r="F154">
            <v>0</v>
          </cell>
          <cell r="G154">
            <v>0</v>
          </cell>
          <cell r="H154">
            <v>0</v>
          </cell>
          <cell r="I154">
            <v>0</v>
          </cell>
          <cell r="J154">
            <v>512686482.95330578</v>
          </cell>
        </row>
        <row r="155">
          <cell r="A155">
            <v>138</v>
          </cell>
          <cell r="B155">
            <v>92409</v>
          </cell>
          <cell r="C155">
            <v>0</v>
          </cell>
          <cell r="D155">
            <v>87788658.113814831</v>
          </cell>
          <cell r="E155">
            <v>0</v>
          </cell>
          <cell r="F155">
            <v>0</v>
          </cell>
          <cell r="G155">
            <v>0</v>
          </cell>
          <cell r="H155">
            <v>0</v>
          </cell>
          <cell r="I155">
            <v>0</v>
          </cell>
          <cell r="J155">
            <v>512686482.95330578</v>
          </cell>
        </row>
        <row r="156">
          <cell r="A156">
            <v>139</v>
          </cell>
          <cell r="B156">
            <v>92774</v>
          </cell>
          <cell r="C156">
            <v>0</v>
          </cell>
          <cell r="D156">
            <v>87788658.113814831</v>
          </cell>
          <cell r="E156">
            <v>0</v>
          </cell>
          <cell r="F156">
            <v>0</v>
          </cell>
          <cell r="G156">
            <v>0</v>
          </cell>
          <cell r="H156">
            <v>0</v>
          </cell>
          <cell r="I156">
            <v>0</v>
          </cell>
          <cell r="J156">
            <v>512686482.95330578</v>
          </cell>
        </row>
        <row r="157">
          <cell r="A157">
            <v>140</v>
          </cell>
          <cell r="B157">
            <v>93139</v>
          </cell>
          <cell r="C157">
            <v>0</v>
          </cell>
          <cell r="D157">
            <v>87788658.113814831</v>
          </cell>
          <cell r="E157">
            <v>0</v>
          </cell>
          <cell r="F157">
            <v>0</v>
          </cell>
          <cell r="G157">
            <v>0</v>
          </cell>
          <cell r="H157">
            <v>0</v>
          </cell>
          <cell r="I157">
            <v>0</v>
          </cell>
          <cell r="J157">
            <v>512686482.95330578</v>
          </cell>
        </row>
        <row r="158">
          <cell r="A158">
            <v>141</v>
          </cell>
          <cell r="B158">
            <v>93504</v>
          </cell>
          <cell r="C158">
            <v>0</v>
          </cell>
          <cell r="D158">
            <v>87788658.113814831</v>
          </cell>
          <cell r="E158">
            <v>0</v>
          </cell>
          <cell r="F158">
            <v>0</v>
          </cell>
          <cell r="G158">
            <v>0</v>
          </cell>
          <cell r="H158">
            <v>0</v>
          </cell>
          <cell r="I158">
            <v>0</v>
          </cell>
          <cell r="J158">
            <v>512686482.95330578</v>
          </cell>
        </row>
        <row r="159">
          <cell r="A159">
            <v>142</v>
          </cell>
          <cell r="B159">
            <v>93870</v>
          </cell>
          <cell r="C159">
            <v>0</v>
          </cell>
          <cell r="D159">
            <v>87788658.113814831</v>
          </cell>
          <cell r="E159">
            <v>0</v>
          </cell>
          <cell r="F159">
            <v>0</v>
          </cell>
          <cell r="G159">
            <v>0</v>
          </cell>
          <cell r="H159">
            <v>0</v>
          </cell>
          <cell r="I159">
            <v>0</v>
          </cell>
          <cell r="J159">
            <v>512686482.95330578</v>
          </cell>
        </row>
        <row r="160">
          <cell r="A160">
            <v>143</v>
          </cell>
          <cell r="B160">
            <v>94235</v>
          </cell>
          <cell r="C160">
            <v>0</v>
          </cell>
          <cell r="D160">
            <v>87788658.113814831</v>
          </cell>
          <cell r="E160">
            <v>0</v>
          </cell>
          <cell r="F160">
            <v>0</v>
          </cell>
          <cell r="G160">
            <v>0</v>
          </cell>
          <cell r="H160">
            <v>0</v>
          </cell>
          <cell r="I160">
            <v>0</v>
          </cell>
          <cell r="J160">
            <v>512686482.95330578</v>
          </cell>
        </row>
        <row r="161">
          <cell r="A161">
            <v>144</v>
          </cell>
          <cell r="B161">
            <v>94600</v>
          </cell>
          <cell r="C161">
            <v>0</v>
          </cell>
          <cell r="D161">
            <v>87788658.113814831</v>
          </cell>
          <cell r="E161">
            <v>0</v>
          </cell>
          <cell r="F161">
            <v>0</v>
          </cell>
          <cell r="G161">
            <v>0</v>
          </cell>
          <cell r="H161">
            <v>0</v>
          </cell>
          <cell r="I161">
            <v>0</v>
          </cell>
          <cell r="J161">
            <v>512686482.95330578</v>
          </cell>
        </row>
        <row r="162">
          <cell r="A162">
            <v>145</v>
          </cell>
          <cell r="B162">
            <v>94965</v>
          </cell>
          <cell r="C162">
            <v>0</v>
          </cell>
          <cell r="D162">
            <v>87788658.113814831</v>
          </cell>
          <cell r="E162">
            <v>0</v>
          </cell>
          <cell r="F162">
            <v>0</v>
          </cell>
          <cell r="G162">
            <v>0</v>
          </cell>
          <cell r="H162">
            <v>0</v>
          </cell>
          <cell r="I162">
            <v>0</v>
          </cell>
          <cell r="J162">
            <v>512686482.95330578</v>
          </cell>
        </row>
        <row r="163">
          <cell r="A163">
            <v>146</v>
          </cell>
          <cell r="B163">
            <v>95331</v>
          </cell>
          <cell r="C163">
            <v>0</v>
          </cell>
          <cell r="D163">
            <v>87788658.113814831</v>
          </cell>
          <cell r="E163">
            <v>0</v>
          </cell>
          <cell r="F163">
            <v>0</v>
          </cell>
          <cell r="G163">
            <v>0</v>
          </cell>
          <cell r="H163">
            <v>0</v>
          </cell>
          <cell r="I163">
            <v>0</v>
          </cell>
          <cell r="J163">
            <v>512686482.95330578</v>
          </cell>
        </row>
        <row r="164">
          <cell r="A164">
            <v>147</v>
          </cell>
          <cell r="B164">
            <v>95696</v>
          </cell>
          <cell r="C164">
            <v>0</v>
          </cell>
          <cell r="D164">
            <v>87788658.113814831</v>
          </cell>
          <cell r="E164">
            <v>0</v>
          </cell>
          <cell r="F164">
            <v>0</v>
          </cell>
          <cell r="G164">
            <v>0</v>
          </cell>
          <cell r="H164">
            <v>0</v>
          </cell>
          <cell r="I164">
            <v>0</v>
          </cell>
          <cell r="J164">
            <v>512686482.95330578</v>
          </cell>
        </row>
        <row r="165">
          <cell r="A165">
            <v>148</v>
          </cell>
          <cell r="B165">
            <v>96061</v>
          </cell>
          <cell r="C165">
            <v>0</v>
          </cell>
          <cell r="D165">
            <v>87788658.113814831</v>
          </cell>
          <cell r="E165">
            <v>0</v>
          </cell>
          <cell r="F165">
            <v>0</v>
          </cell>
          <cell r="G165">
            <v>0</v>
          </cell>
          <cell r="H165">
            <v>0</v>
          </cell>
          <cell r="I165">
            <v>0</v>
          </cell>
          <cell r="J165">
            <v>512686482.95330578</v>
          </cell>
        </row>
        <row r="166">
          <cell r="A166">
            <v>149</v>
          </cell>
          <cell r="B166">
            <v>96426</v>
          </cell>
          <cell r="C166">
            <v>0</v>
          </cell>
          <cell r="D166">
            <v>87788658.113814831</v>
          </cell>
          <cell r="E166">
            <v>0</v>
          </cell>
          <cell r="F166">
            <v>0</v>
          </cell>
          <cell r="G166">
            <v>0</v>
          </cell>
          <cell r="H166">
            <v>0</v>
          </cell>
          <cell r="I166">
            <v>0</v>
          </cell>
          <cell r="J166">
            <v>512686482.95330578</v>
          </cell>
        </row>
        <row r="167">
          <cell r="A167">
            <v>150</v>
          </cell>
          <cell r="B167">
            <v>96792</v>
          </cell>
          <cell r="C167">
            <v>0</v>
          </cell>
          <cell r="D167">
            <v>87788658.113814831</v>
          </cell>
          <cell r="E167">
            <v>0</v>
          </cell>
          <cell r="F167">
            <v>0</v>
          </cell>
          <cell r="G167">
            <v>0</v>
          </cell>
          <cell r="H167">
            <v>0</v>
          </cell>
          <cell r="I167">
            <v>0</v>
          </cell>
          <cell r="J167">
            <v>512686482.95330578</v>
          </cell>
        </row>
        <row r="168">
          <cell r="A168">
            <v>151</v>
          </cell>
          <cell r="B168">
            <v>97157</v>
          </cell>
          <cell r="C168">
            <v>0</v>
          </cell>
          <cell r="D168">
            <v>87788658.113814831</v>
          </cell>
          <cell r="E168">
            <v>0</v>
          </cell>
          <cell r="F168">
            <v>0</v>
          </cell>
          <cell r="G168">
            <v>0</v>
          </cell>
          <cell r="H168">
            <v>0</v>
          </cell>
          <cell r="I168">
            <v>0</v>
          </cell>
          <cell r="J168">
            <v>512686482.95330578</v>
          </cell>
        </row>
        <row r="169">
          <cell r="A169">
            <v>152</v>
          </cell>
          <cell r="B169">
            <v>97522</v>
          </cell>
          <cell r="C169">
            <v>0</v>
          </cell>
          <cell r="D169">
            <v>87788658.113814831</v>
          </cell>
          <cell r="E169">
            <v>0</v>
          </cell>
          <cell r="F169">
            <v>0</v>
          </cell>
          <cell r="G169">
            <v>0</v>
          </cell>
          <cell r="H169">
            <v>0</v>
          </cell>
          <cell r="I169">
            <v>0</v>
          </cell>
          <cell r="J169">
            <v>512686482.95330578</v>
          </cell>
        </row>
        <row r="170">
          <cell r="A170">
            <v>153</v>
          </cell>
          <cell r="B170">
            <v>97887</v>
          </cell>
          <cell r="C170">
            <v>0</v>
          </cell>
          <cell r="D170">
            <v>87788658.113814831</v>
          </cell>
          <cell r="E170">
            <v>0</v>
          </cell>
          <cell r="F170">
            <v>0</v>
          </cell>
          <cell r="G170">
            <v>0</v>
          </cell>
          <cell r="H170">
            <v>0</v>
          </cell>
          <cell r="I170">
            <v>0</v>
          </cell>
          <cell r="J170">
            <v>512686482.95330578</v>
          </cell>
        </row>
        <row r="171">
          <cell r="A171">
            <v>154</v>
          </cell>
          <cell r="B171">
            <v>98253</v>
          </cell>
          <cell r="C171">
            <v>0</v>
          </cell>
          <cell r="D171">
            <v>87788658.113814831</v>
          </cell>
          <cell r="E171">
            <v>0</v>
          </cell>
          <cell r="F171">
            <v>0</v>
          </cell>
          <cell r="G171">
            <v>0</v>
          </cell>
          <cell r="H171">
            <v>0</v>
          </cell>
          <cell r="I171">
            <v>0</v>
          </cell>
          <cell r="J171">
            <v>512686482.95330578</v>
          </cell>
        </row>
        <row r="172">
          <cell r="A172">
            <v>155</v>
          </cell>
          <cell r="B172">
            <v>98618</v>
          </cell>
          <cell r="C172">
            <v>0</v>
          </cell>
          <cell r="D172">
            <v>87788658.113814831</v>
          </cell>
          <cell r="E172">
            <v>0</v>
          </cell>
          <cell r="F172">
            <v>0</v>
          </cell>
          <cell r="G172">
            <v>0</v>
          </cell>
          <cell r="H172">
            <v>0</v>
          </cell>
          <cell r="I172">
            <v>0</v>
          </cell>
          <cell r="J172">
            <v>512686482.95330578</v>
          </cell>
        </row>
        <row r="173">
          <cell r="A173">
            <v>156</v>
          </cell>
          <cell r="B173">
            <v>98983</v>
          </cell>
          <cell r="C173">
            <v>0</v>
          </cell>
          <cell r="D173">
            <v>87788658.113814831</v>
          </cell>
          <cell r="E173">
            <v>0</v>
          </cell>
          <cell r="F173">
            <v>0</v>
          </cell>
          <cell r="G173">
            <v>0</v>
          </cell>
          <cell r="H173">
            <v>0</v>
          </cell>
          <cell r="I173">
            <v>0</v>
          </cell>
          <cell r="J173">
            <v>512686482.95330578</v>
          </cell>
        </row>
        <row r="174">
          <cell r="A174">
            <v>157</v>
          </cell>
          <cell r="B174">
            <v>99348</v>
          </cell>
          <cell r="C174">
            <v>0</v>
          </cell>
          <cell r="D174">
            <v>87788658.113814831</v>
          </cell>
          <cell r="E174">
            <v>0</v>
          </cell>
          <cell r="F174">
            <v>0</v>
          </cell>
          <cell r="G174">
            <v>0</v>
          </cell>
          <cell r="H174">
            <v>0</v>
          </cell>
          <cell r="I174">
            <v>0</v>
          </cell>
          <cell r="J174">
            <v>512686482.95330578</v>
          </cell>
        </row>
        <row r="175">
          <cell r="A175">
            <v>158</v>
          </cell>
          <cell r="B175">
            <v>99714</v>
          </cell>
          <cell r="C175">
            <v>0</v>
          </cell>
          <cell r="D175">
            <v>87788658.113814831</v>
          </cell>
          <cell r="E175">
            <v>0</v>
          </cell>
          <cell r="F175">
            <v>0</v>
          </cell>
          <cell r="G175">
            <v>0</v>
          </cell>
          <cell r="H175">
            <v>0</v>
          </cell>
          <cell r="I175">
            <v>0</v>
          </cell>
          <cell r="J175">
            <v>512686482.95330578</v>
          </cell>
        </row>
        <row r="176">
          <cell r="A176">
            <v>159</v>
          </cell>
          <cell r="B176">
            <v>100079</v>
          </cell>
          <cell r="C176">
            <v>0</v>
          </cell>
          <cell r="D176">
            <v>87788658.113814831</v>
          </cell>
          <cell r="E176">
            <v>0</v>
          </cell>
          <cell r="F176">
            <v>0</v>
          </cell>
          <cell r="G176">
            <v>0</v>
          </cell>
          <cell r="H176">
            <v>0</v>
          </cell>
          <cell r="I176">
            <v>0</v>
          </cell>
          <cell r="J176">
            <v>512686482.95330578</v>
          </cell>
        </row>
        <row r="177">
          <cell r="A177">
            <v>160</v>
          </cell>
          <cell r="B177">
            <v>100444</v>
          </cell>
          <cell r="C177">
            <v>0</v>
          </cell>
          <cell r="D177">
            <v>87788658.113814831</v>
          </cell>
          <cell r="E177">
            <v>0</v>
          </cell>
          <cell r="F177">
            <v>0</v>
          </cell>
          <cell r="G177">
            <v>0</v>
          </cell>
          <cell r="H177">
            <v>0</v>
          </cell>
          <cell r="I177">
            <v>0</v>
          </cell>
          <cell r="J177">
            <v>512686482.95330578</v>
          </cell>
        </row>
        <row r="178">
          <cell r="A178">
            <v>161</v>
          </cell>
          <cell r="B178">
            <v>100809</v>
          </cell>
          <cell r="C178">
            <v>0</v>
          </cell>
          <cell r="D178">
            <v>87788658.113814831</v>
          </cell>
          <cell r="E178">
            <v>0</v>
          </cell>
          <cell r="F178">
            <v>0</v>
          </cell>
          <cell r="G178">
            <v>0</v>
          </cell>
          <cell r="H178">
            <v>0</v>
          </cell>
          <cell r="I178">
            <v>0</v>
          </cell>
          <cell r="J178">
            <v>512686482.95330578</v>
          </cell>
        </row>
        <row r="179">
          <cell r="A179">
            <v>162</v>
          </cell>
          <cell r="B179">
            <v>101175</v>
          </cell>
          <cell r="C179">
            <v>0</v>
          </cell>
          <cell r="D179">
            <v>87788658.113814831</v>
          </cell>
          <cell r="E179">
            <v>0</v>
          </cell>
          <cell r="F179">
            <v>0</v>
          </cell>
          <cell r="G179">
            <v>0</v>
          </cell>
          <cell r="H179">
            <v>0</v>
          </cell>
          <cell r="I179">
            <v>0</v>
          </cell>
          <cell r="J179">
            <v>512686482.95330578</v>
          </cell>
        </row>
        <row r="180">
          <cell r="A180">
            <v>163</v>
          </cell>
          <cell r="B180">
            <v>101540</v>
          </cell>
          <cell r="C180">
            <v>0</v>
          </cell>
          <cell r="D180">
            <v>87788658.113814831</v>
          </cell>
          <cell r="E180">
            <v>0</v>
          </cell>
          <cell r="F180">
            <v>0</v>
          </cell>
          <cell r="G180">
            <v>0</v>
          </cell>
          <cell r="H180">
            <v>0</v>
          </cell>
          <cell r="I180">
            <v>0</v>
          </cell>
          <cell r="J180">
            <v>512686482.95330578</v>
          </cell>
        </row>
        <row r="181">
          <cell r="A181">
            <v>164</v>
          </cell>
          <cell r="B181">
            <v>101905</v>
          </cell>
          <cell r="C181">
            <v>0</v>
          </cell>
          <cell r="D181">
            <v>87788658.113814831</v>
          </cell>
          <cell r="E181">
            <v>0</v>
          </cell>
          <cell r="F181">
            <v>0</v>
          </cell>
          <cell r="G181">
            <v>0</v>
          </cell>
          <cell r="H181">
            <v>0</v>
          </cell>
          <cell r="I181">
            <v>0</v>
          </cell>
          <cell r="J181">
            <v>512686482.95330578</v>
          </cell>
        </row>
        <row r="182">
          <cell r="A182">
            <v>165</v>
          </cell>
          <cell r="B182">
            <v>102270</v>
          </cell>
          <cell r="C182">
            <v>0</v>
          </cell>
          <cell r="D182">
            <v>87788658.113814831</v>
          </cell>
          <cell r="E182">
            <v>0</v>
          </cell>
          <cell r="F182">
            <v>0</v>
          </cell>
          <cell r="G182">
            <v>0</v>
          </cell>
          <cell r="H182">
            <v>0</v>
          </cell>
          <cell r="I182">
            <v>0</v>
          </cell>
          <cell r="J182">
            <v>512686482.95330578</v>
          </cell>
        </row>
        <row r="183">
          <cell r="A183">
            <v>166</v>
          </cell>
          <cell r="B183">
            <v>102636</v>
          </cell>
          <cell r="C183">
            <v>0</v>
          </cell>
          <cell r="D183">
            <v>87788658.113814831</v>
          </cell>
          <cell r="E183">
            <v>0</v>
          </cell>
          <cell r="F183">
            <v>0</v>
          </cell>
          <cell r="G183">
            <v>0</v>
          </cell>
          <cell r="H183">
            <v>0</v>
          </cell>
          <cell r="I183">
            <v>0</v>
          </cell>
          <cell r="J183">
            <v>512686482.95330578</v>
          </cell>
        </row>
        <row r="184">
          <cell r="A184">
            <v>167</v>
          </cell>
          <cell r="B184">
            <v>103001</v>
          </cell>
          <cell r="C184">
            <v>0</v>
          </cell>
          <cell r="D184">
            <v>87788658.113814831</v>
          </cell>
          <cell r="E184">
            <v>0</v>
          </cell>
          <cell r="F184">
            <v>0</v>
          </cell>
          <cell r="G184">
            <v>0</v>
          </cell>
          <cell r="H184">
            <v>0</v>
          </cell>
          <cell r="I184">
            <v>0</v>
          </cell>
          <cell r="J184">
            <v>512686482.95330578</v>
          </cell>
        </row>
        <row r="185">
          <cell r="A185">
            <v>168</v>
          </cell>
          <cell r="B185">
            <v>103366</v>
          </cell>
          <cell r="C185">
            <v>0</v>
          </cell>
          <cell r="D185">
            <v>87788658.113814831</v>
          </cell>
          <cell r="E185">
            <v>0</v>
          </cell>
          <cell r="F185">
            <v>0</v>
          </cell>
          <cell r="G185">
            <v>0</v>
          </cell>
          <cell r="H185">
            <v>0</v>
          </cell>
          <cell r="I185">
            <v>0</v>
          </cell>
          <cell r="J185">
            <v>512686482.95330578</v>
          </cell>
        </row>
        <row r="186">
          <cell r="A186">
            <v>169</v>
          </cell>
          <cell r="B186">
            <v>103731</v>
          </cell>
          <cell r="C186">
            <v>0</v>
          </cell>
          <cell r="D186">
            <v>87788658.113814831</v>
          </cell>
          <cell r="E186">
            <v>0</v>
          </cell>
          <cell r="F186">
            <v>0</v>
          </cell>
          <cell r="G186">
            <v>0</v>
          </cell>
          <cell r="H186">
            <v>0</v>
          </cell>
          <cell r="I186">
            <v>0</v>
          </cell>
          <cell r="J186">
            <v>512686482.95330578</v>
          </cell>
        </row>
        <row r="187">
          <cell r="A187">
            <v>170</v>
          </cell>
          <cell r="B187">
            <v>104097</v>
          </cell>
          <cell r="C187">
            <v>0</v>
          </cell>
          <cell r="D187">
            <v>87788658.113814831</v>
          </cell>
          <cell r="E187">
            <v>0</v>
          </cell>
          <cell r="F187">
            <v>0</v>
          </cell>
          <cell r="G187">
            <v>0</v>
          </cell>
          <cell r="H187">
            <v>0</v>
          </cell>
          <cell r="I187">
            <v>0</v>
          </cell>
          <cell r="J187">
            <v>512686482.95330578</v>
          </cell>
        </row>
        <row r="188">
          <cell r="A188">
            <v>171</v>
          </cell>
          <cell r="B188">
            <v>104462</v>
          </cell>
          <cell r="C188">
            <v>0</v>
          </cell>
          <cell r="D188">
            <v>87788658.113814831</v>
          </cell>
          <cell r="E188">
            <v>0</v>
          </cell>
          <cell r="F188">
            <v>0</v>
          </cell>
          <cell r="G188">
            <v>0</v>
          </cell>
          <cell r="H188">
            <v>0</v>
          </cell>
          <cell r="I188">
            <v>0</v>
          </cell>
          <cell r="J188">
            <v>512686482.95330578</v>
          </cell>
        </row>
        <row r="189">
          <cell r="A189">
            <v>172</v>
          </cell>
          <cell r="B189">
            <v>104827</v>
          </cell>
          <cell r="C189">
            <v>0</v>
          </cell>
          <cell r="D189">
            <v>87788658.113814831</v>
          </cell>
          <cell r="E189">
            <v>0</v>
          </cell>
          <cell r="F189">
            <v>0</v>
          </cell>
          <cell r="G189">
            <v>0</v>
          </cell>
          <cell r="H189">
            <v>0</v>
          </cell>
          <cell r="I189">
            <v>0</v>
          </cell>
          <cell r="J189">
            <v>512686482.95330578</v>
          </cell>
        </row>
        <row r="190">
          <cell r="A190">
            <v>173</v>
          </cell>
          <cell r="B190">
            <v>105192</v>
          </cell>
          <cell r="C190">
            <v>0</v>
          </cell>
          <cell r="D190">
            <v>87788658.113814831</v>
          </cell>
          <cell r="E190">
            <v>0</v>
          </cell>
          <cell r="F190">
            <v>0</v>
          </cell>
          <cell r="G190">
            <v>0</v>
          </cell>
          <cell r="H190">
            <v>0</v>
          </cell>
          <cell r="I190">
            <v>0</v>
          </cell>
          <cell r="J190">
            <v>512686482.95330578</v>
          </cell>
        </row>
        <row r="191">
          <cell r="A191">
            <v>174</v>
          </cell>
          <cell r="B191">
            <v>105558</v>
          </cell>
          <cell r="C191">
            <v>0</v>
          </cell>
          <cell r="D191">
            <v>87788658.113814831</v>
          </cell>
          <cell r="E191">
            <v>0</v>
          </cell>
          <cell r="F191">
            <v>0</v>
          </cell>
          <cell r="G191">
            <v>0</v>
          </cell>
          <cell r="H191">
            <v>0</v>
          </cell>
          <cell r="I191">
            <v>0</v>
          </cell>
          <cell r="J191">
            <v>512686482.95330578</v>
          </cell>
        </row>
        <row r="192">
          <cell r="A192">
            <v>175</v>
          </cell>
          <cell r="B192">
            <v>105923</v>
          </cell>
          <cell r="C192">
            <v>0</v>
          </cell>
          <cell r="D192">
            <v>87788658.113814831</v>
          </cell>
          <cell r="E192">
            <v>0</v>
          </cell>
          <cell r="F192">
            <v>0</v>
          </cell>
          <cell r="G192">
            <v>0</v>
          </cell>
          <cell r="H192">
            <v>0</v>
          </cell>
          <cell r="I192">
            <v>0</v>
          </cell>
          <cell r="J192">
            <v>512686482.95330578</v>
          </cell>
        </row>
        <row r="193">
          <cell r="A193">
            <v>176</v>
          </cell>
          <cell r="B193">
            <v>106288</v>
          </cell>
          <cell r="C193">
            <v>0</v>
          </cell>
          <cell r="D193">
            <v>87788658.113814831</v>
          </cell>
          <cell r="E193">
            <v>0</v>
          </cell>
          <cell r="F193">
            <v>0</v>
          </cell>
          <cell r="G193">
            <v>0</v>
          </cell>
          <cell r="H193">
            <v>0</v>
          </cell>
          <cell r="I193">
            <v>0</v>
          </cell>
          <cell r="J193">
            <v>512686482.95330578</v>
          </cell>
        </row>
        <row r="194">
          <cell r="A194">
            <v>177</v>
          </cell>
          <cell r="B194">
            <v>106653</v>
          </cell>
          <cell r="C194">
            <v>0</v>
          </cell>
          <cell r="D194">
            <v>87788658.113814831</v>
          </cell>
          <cell r="E194">
            <v>0</v>
          </cell>
          <cell r="F194">
            <v>0</v>
          </cell>
          <cell r="G194">
            <v>0</v>
          </cell>
          <cell r="H194">
            <v>0</v>
          </cell>
          <cell r="I194">
            <v>0</v>
          </cell>
          <cell r="J194">
            <v>512686482.95330578</v>
          </cell>
        </row>
        <row r="195">
          <cell r="A195">
            <v>178</v>
          </cell>
          <cell r="B195">
            <v>107019</v>
          </cell>
          <cell r="C195">
            <v>0</v>
          </cell>
          <cell r="D195">
            <v>87788658.113814831</v>
          </cell>
          <cell r="E195">
            <v>0</v>
          </cell>
          <cell r="F195">
            <v>0</v>
          </cell>
          <cell r="G195">
            <v>0</v>
          </cell>
          <cell r="H195">
            <v>0</v>
          </cell>
          <cell r="I195">
            <v>0</v>
          </cell>
          <cell r="J195">
            <v>512686482.95330578</v>
          </cell>
        </row>
        <row r="196">
          <cell r="A196">
            <v>179</v>
          </cell>
          <cell r="B196">
            <v>107384</v>
          </cell>
          <cell r="C196">
            <v>0</v>
          </cell>
          <cell r="D196">
            <v>87788658.113814831</v>
          </cell>
          <cell r="E196">
            <v>0</v>
          </cell>
          <cell r="F196">
            <v>0</v>
          </cell>
          <cell r="G196">
            <v>0</v>
          </cell>
          <cell r="H196">
            <v>0</v>
          </cell>
          <cell r="I196">
            <v>0</v>
          </cell>
          <cell r="J196">
            <v>512686482.95330578</v>
          </cell>
        </row>
        <row r="197">
          <cell r="A197">
            <v>180</v>
          </cell>
          <cell r="B197">
            <v>107749</v>
          </cell>
          <cell r="C197">
            <v>0</v>
          </cell>
          <cell r="D197">
            <v>87788658.113814831</v>
          </cell>
          <cell r="E197">
            <v>0</v>
          </cell>
          <cell r="F197">
            <v>0</v>
          </cell>
          <cell r="G197">
            <v>0</v>
          </cell>
          <cell r="H197">
            <v>0</v>
          </cell>
          <cell r="I197">
            <v>0</v>
          </cell>
          <cell r="J197">
            <v>512686482.95330578</v>
          </cell>
        </row>
        <row r="198">
          <cell r="A198">
            <v>181</v>
          </cell>
          <cell r="B198">
            <v>108114</v>
          </cell>
          <cell r="C198">
            <v>0</v>
          </cell>
          <cell r="D198">
            <v>87788658.113814831</v>
          </cell>
          <cell r="E198">
            <v>0</v>
          </cell>
          <cell r="F198">
            <v>0</v>
          </cell>
          <cell r="G198">
            <v>0</v>
          </cell>
          <cell r="H198">
            <v>0</v>
          </cell>
          <cell r="I198">
            <v>0</v>
          </cell>
          <cell r="J198">
            <v>512686482.95330578</v>
          </cell>
        </row>
        <row r="199">
          <cell r="A199">
            <v>182</v>
          </cell>
          <cell r="B199">
            <v>108480</v>
          </cell>
          <cell r="C199">
            <v>0</v>
          </cell>
          <cell r="D199">
            <v>87788658.113814831</v>
          </cell>
          <cell r="E199">
            <v>0</v>
          </cell>
          <cell r="F199">
            <v>0</v>
          </cell>
          <cell r="G199">
            <v>0</v>
          </cell>
          <cell r="H199">
            <v>0</v>
          </cell>
          <cell r="I199">
            <v>0</v>
          </cell>
          <cell r="J199">
            <v>512686482.95330578</v>
          </cell>
        </row>
        <row r="200">
          <cell r="A200">
            <v>183</v>
          </cell>
          <cell r="B200">
            <v>108845</v>
          </cell>
          <cell r="C200">
            <v>0</v>
          </cell>
          <cell r="D200">
            <v>87788658.113814831</v>
          </cell>
          <cell r="E200">
            <v>0</v>
          </cell>
          <cell r="F200">
            <v>0</v>
          </cell>
          <cell r="G200">
            <v>0</v>
          </cell>
          <cell r="H200">
            <v>0</v>
          </cell>
          <cell r="I200">
            <v>0</v>
          </cell>
          <cell r="J200">
            <v>512686482.95330578</v>
          </cell>
        </row>
        <row r="201">
          <cell r="A201">
            <v>184</v>
          </cell>
          <cell r="B201">
            <v>109210</v>
          </cell>
          <cell r="C201">
            <v>0</v>
          </cell>
          <cell r="D201">
            <v>87788658.113814831</v>
          </cell>
          <cell r="E201">
            <v>0</v>
          </cell>
          <cell r="F201">
            <v>0</v>
          </cell>
          <cell r="G201">
            <v>0</v>
          </cell>
          <cell r="H201">
            <v>0</v>
          </cell>
          <cell r="I201">
            <v>0</v>
          </cell>
          <cell r="J201">
            <v>512686482.95330578</v>
          </cell>
        </row>
        <row r="202">
          <cell r="A202">
            <v>185</v>
          </cell>
          <cell r="B202">
            <v>109575</v>
          </cell>
          <cell r="C202">
            <v>0</v>
          </cell>
          <cell r="D202">
            <v>87788658.113814831</v>
          </cell>
          <cell r="E202">
            <v>0</v>
          </cell>
          <cell r="F202">
            <v>0</v>
          </cell>
          <cell r="G202">
            <v>0</v>
          </cell>
          <cell r="H202">
            <v>0</v>
          </cell>
          <cell r="I202">
            <v>0</v>
          </cell>
          <cell r="J202">
            <v>512686482.95330578</v>
          </cell>
        </row>
        <row r="203">
          <cell r="A203">
            <v>186</v>
          </cell>
          <cell r="B203">
            <v>109940</v>
          </cell>
          <cell r="C203">
            <v>0</v>
          </cell>
          <cell r="D203">
            <v>87788658.113814831</v>
          </cell>
          <cell r="E203">
            <v>0</v>
          </cell>
          <cell r="F203">
            <v>0</v>
          </cell>
          <cell r="G203">
            <v>0</v>
          </cell>
          <cell r="H203">
            <v>0</v>
          </cell>
          <cell r="I203">
            <v>0</v>
          </cell>
          <cell r="J203">
            <v>512686482.95330578</v>
          </cell>
        </row>
        <row r="204">
          <cell r="A204">
            <v>187</v>
          </cell>
          <cell r="B204">
            <v>110305</v>
          </cell>
          <cell r="C204">
            <v>0</v>
          </cell>
          <cell r="D204">
            <v>87788658.113814831</v>
          </cell>
          <cell r="E204">
            <v>0</v>
          </cell>
          <cell r="F204">
            <v>0</v>
          </cell>
          <cell r="G204">
            <v>0</v>
          </cell>
          <cell r="H204">
            <v>0</v>
          </cell>
          <cell r="I204">
            <v>0</v>
          </cell>
          <cell r="J204">
            <v>512686482.95330578</v>
          </cell>
        </row>
        <row r="205">
          <cell r="A205">
            <v>188</v>
          </cell>
          <cell r="B205">
            <v>110670</v>
          </cell>
          <cell r="C205">
            <v>0</v>
          </cell>
          <cell r="D205">
            <v>87788658.113814831</v>
          </cell>
          <cell r="E205">
            <v>0</v>
          </cell>
          <cell r="F205">
            <v>0</v>
          </cell>
          <cell r="G205">
            <v>0</v>
          </cell>
          <cell r="H205">
            <v>0</v>
          </cell>
          <cell r="I205">
            <v>0</v>
          </cell>
          <cell r="J205">
            <v>512686482.95330578</v>
          </cell>
        </row>
        <row r="206">
          <cell r="A206">
            <v>189</v>
          </cell>
          <cell r="B206">
            <v>111035</v>
          </cell>
          <cell r="C206">
            <v>0</v>
          </cell>
          <cell r="D206">
            <v>87788658.113814831</v>
          </cell>
          <cell r="E206">
            <v>0</v>
          </cell>
          <cell r="F206">
            <v>0</v>
          </cell>
          <cell r="G206">
            <v>0</v>
          </cell>
          <cell r="H206">
            <v>0</v>
          </cell>
          <cell r="I206">
            <v>0</v>
          </cell>
          <cell r="J206">
            <v>512686482.95330578</v>
          </cell>
        </row>
        <row r="207">
          <cell r="A207">
            <v>190</v>
          </cell>
          <cell r="B207">
            <v>111401</v>
          </cell>
          <cell r="C207">
            <v>0</v>
          </cell>
          <cell r="D207">
            <v>87788658.113814831</v>
          </cell>
          <cell r="E207">
            <v>0</v>
          </cell>
          <cell r="F207">
            <v>0</v>
          </cell>
          <cell r="G207">
            <v>0</v>
          </cell>
          <cell r="H207">
            <v>0</v>
          </cell>
          <cell r="I207">
            <v>0</v>
          </cell>
          <cell r="J207">
            <v>512686482.95330578</v>
          </cell>
        </row>
        <row r="208">
          <cell r="A208">
            <v>191</v>
          </cell>
          <cell r="B208">
            <v>111766</v>
          </cell>
          <cell r="C208">
            <v>0</v>
          </cell>
          <cell r="D208">
            <v>87788658.113814831</v>
          </cell>
          <cell r="E208">
            <v>0</v>
          </cell>
          <cell r="F208">
            <v>0</v>
          </cell>
          <cell r="G208">
            <v>0</v>
          </cell>
          <cell r="H208">
            <v>0</v>
          </cell>
          <cell r="I208">
            <v>0</v>
          </cell>
          <cell r="J208">
            <v>512686482.95330578</v>
          </cell>
        </row>
        <row r="209">
          <cell r="A209">
            <v>192</v>
          </cell>
          <cell r="B209">
            <v>112131</v>
          </cell>
          <cell r="C209">
            <v>0</v>
          </cell>
          <cell r="D209">
            <v>87788658.113814831</v>
          </cell>
          <cell r="E209">
            <v>0</v>
          </cell>
          <cell r="F209">
            <v>0</v>
          </cell>
          <cell r="G209">
            <v>0</v>
          </cell>
          <cell r="H209">
            <v>0</v>
          </cell>
          <cell r="I209">
            <v>0</v>
          </cell>
          <cell r="J209">
            <v>512686482.95330578</v>
          </cell>
        </row>
        <row r="210">
          <cell r="A210">
            <v>193</v>
          </cell>
          <cell r="B210">
            <v>112496</v>
          </cell>
          <cell r="C210">
            <v>0</v>
          </cell>
          <cell r="D210">
            <v>87788658.113814831</v>
          </cell>
          <cell r="E210">
            <v>0</v>
          </cell>
          <cell r="F210">
            <v>0</v>
          </cell>
          <cell r="G210">
            <v>0</v>
          </cell>
          <cell r="H210">
            <v>0</v>
          </cell>
          <cell r="I210">
            <v>0</v>
          </cell>
          <cell r="J210">
            <v>512686482.95330578</v>
          </cell>
        </row>
        <row r="211">
          <cell r="A211">
            <v>194</v>
          </cell>
          <cell r="B211">
            <v>112862</v>
          </cell>
          <cell r="C211">
            <v>0</v>
          </cell>
          <cell r="D211">
            <v>87788658.113814831</v>
          </cell>
          <cell r="E211">
            <v>0</v>
          </cell>
          <cell r="F211">
            <v>0</v>
          </cell>
          <cell r="G211">
            <v>0</v>
          </cell>
          <cell r="H211">
            <v>0</v>
          </cell>
          <cell r="I211">
            <v>0</v>
          </cell>
          <cell r="J211">
            <v>512686482.95330578</v>
          </cell>
        </row>
        <row r="212">
          <cell r="A212">
            <v>195</v>
          </cell>
          <cell r="B212">
            <v>113227</v>
          </cell>
          <cell r="C212">
            <v>0</v>
          </cell>
          <cell r="D212">
            <v>87788658.113814831</v>
          </cell>
          <cell r="E212">
            <v>0</v>
          </cell>
          <cell r="F212">
            <v>0</v>
          </cell>
          <cell r="G212">
            <v>0</v>
          </cell>
          <cell r="H212">
            <v>0</v>
          </cell>
          <cell r="I212">
            <v>0</v>
          </cell>
          <cell r="J212">
            <v>512686482.95330578</v>
          </cell>
        </row>
        <row r="213">
          <cell r="A213">
            <v>196</v>
          </cell>
          <cell r="B213">
            <v>113592</v>
          </cell>
          <cell r="C213">
            <v>0</v>
          </cell>
          <cell r="D213">
            <v>87788658.113814831</v>
          </cell>
          <cell r="E213">
            <v>0</v>
          </cell>
          <cell r="F213">
            <v>0</v>
          </cell>
          <cell r="G213">
            <v>0</v>
          </cell>
          <cell r="H213">
            <v>0</v>
          </cell>
          <cell r="I213">
            <v>0</v>
          </cell>
          <cell r="J213">
            <v>512686482.95330578</v>
          </cell>
        </row>
        <row r="214">
          <cell r="A214">
            <v>197</v>
          </cell>
          <cell r="B214">
            <v>113957</v>
          </cell>
          <cell r="C214">
            <v>0</v>
          </cell>
          <cell r="D214">
            <v>87788658.113814831</v>
          </cell>
          <cell r="E214">
            <v>0</v>
          </cell>
          <cell r="F214">
            <v>0</v>
          </cell>
          <cell r="G214">
            <v>0</v>
          </cell>
          <cell r="H214">
            <v>0</v>
          </cell>
          <cell r="I214">
            <v>0</v>
          </cell>
          <cell r="J214">
            <v>512686482.95330578</v>
          </cell>
        </row>
        <row r="215">
          <cell r="A215">
            <v>198</v>
          </cell>
          <cell r="B215">
            <v>114323</v>
          </cell>
          <cell r="C215">
            <v>0</v>
          </cell>
          <cell r="D215">
            <v>87788658.113814831</v>
          </cell>
          <cell r="E215">
            <v>0</v>
          </cell>
          <cell r="F215">
            <v>0</v>
          </cell>
          <cell r="G215">
            <v>0</v>
          </cell>
          <cell r="H215">
            <v>0</v>
          </cell>
          <cell r="I215">
            <v>0</v>
          </cell>
          <cell r="J215">
            <v>512686482.95330578</v>
          </cell>
        </row>
        <row r="216">
          <cell r="A216">
            <v>199</v>
          </cell>
          <cell r="B216">
            <v>114688</v>
          </cell>
          <cell r="C216">
            <v>0</v>
          </cell>
          <cell r="D216">
            <v>87788658.113814831</v>
          </cell>
          <cell r="E216">
            <v>0</v>
          </cell>
          <cell r="F216">
            <v>0</v>
          </cell>
          <cell r="G216">
            <v>0</v>
          </cell>
          <cell r="H216">
            <v>0</v>
          </cell>
          <cell r="I216">
            <v>0</v>
          </cell>
          <cell r="J216">
            <v>512686482.95330578</v>
          </cell>
        </row>
        <row r="217">
          <cell r="A217">
            <v>200</v>
          </cell>
          <cell r="B217">
            <v>115053</v>
          </cell>
          <cell r="C217">
            <v>0</v>
          </cell>
          <cell r="D217">
            <v>87788658.113814831</v>
          </cell>
          <cell r="E217">
            <v>0</v>
          </cell>
          <cell r="F217">
            <v>0</v>
          </cell>
          <cell r="G217">
            <v>0</v>
          </cell>
          <cell r="H217">
            <v>0</v>
          </cell>
          <cell r="I217">
            <v>0</v>
          </cell>
          <cell r="J217">
            <v>512686482.95330578</v>
          </cell>
        </row>
        <row r="218">
          <cell r="A218">
            <v>201</v>
          </cell>
          <cell r="B218">
            <v>115418</v>
          </cell>
          <cell r="C218">
            <v>0</v>
          </cell>
          <cell r="D218">
            <v>87788658.113814831</v>
          </cell>
          <cell r="E218">
            <v>0</v>
          </cell>
          <cell r="F218">
            <v>0</v>
          </cell>
          <cell r="G218">
            <v>0</v>
          </cell>
          <cell r="H218">
            <v>0</v>
          </cell>
          <cell r="I218">
            <v>0</v>
          </cell>
          <cell r="J218">
            <v>512686482.95330578</v>
          </cell>
        </row>
        <row r="219">
          <cell r="A219">
            <v>202</v>
          </cell>
          <cell r="B219">
            <v>115784</v>
          </cell>
          <cell r="C219">
            <v>0</v>
          </cell>
          <cell r="D219">
            <v>87788658.113814831</v>
          </cell>
          <cell r="E219">
            <v>0</v>
          </cell>
          <cell r="F219">
            <v>0</v>
          </cell>
          <cell r="G219">
            <v>0</v>
          </cell>
          <cell r="H219">
            <v>0</v>
          </cell>
          <cell r="I219">
            <v>0</v>
          </cell>
          <cell r="J219">
            <v>512686482.95330578</v>
          </cell>
        </row>
        <row r="220">
          <cell r="A220">
            <v>203</v>
          </cell>
          <cell r="B220">
            <v>116149</v>
          </cell>
          <cell r="C220">
            <v>0</v>
          </cell>
          <cell r="D220">
            <v>87788658.113814831</v>
          </cell>
          <cell r="E220">
            <v>0</v>
          </cell>
          <cell r="F220">
            <v>0</v>
          </cell>
          <cell r="G220">
            <v>0</v>
          </cell>
          <cell r="H220">
            <v>0</v>
          </cell>
          <cell r="I220">
            <v>0</v>
          </cell>
          <cell r="J220">
            <v>512686482.95330578</v>
          </cell>
        </row>
        <row r="221">
          <cell r="A221">
            <v>204</v>
          </cell>
          <cell r="B221">
            <v>116514</v>
          </cell>
          <cell r="C221">
            <v>0</v>
          </cell>
          <cell r="D221">
            <v>87788658.113814831</v>
          </cell>
          <cell r="E221">
            <v>0</v>
          </cell>
          <cell r="F221">
            <v>0</v>
          </cell>
          <cell r="G221">
            <v>0</v>
          </cell>
          <cell r="H221">
            <v>0</v>
          </cell>
          <cell r="I221">
            <v>0</v>
          </cell>
          <cell r="J221">
            <v>512686482.95330578</v>
          </cell>
        </row>
        <row r="222">
          <cell r="A222">
            <v>205</v>
          </cell>
          <cell r="B222">
            <v>116879</v>
          </cell>
          <cell r="C222">
            <v>0</v>
          </cell>
          <cell r="D222">
            <v>87788658.113814831</v>
          </cell>
          <cell r="E222">
            <v>0</v>
          </cell>
          <cell r="F222">
            <v>0</v>
          </cell>
          <cell r="G222">
            <v>0</v>
          </cell>
          <cell r="H222">
            <v>0</v>
          </cell>
          <cell r="I222">
            <v>0</v>
          </cell>
          <cell r="J222">
            <v>512686482.95330578</v>
          </cell>
        </row>
        <row r="223">
          <cell r="A223">
            <v>206</v>
          </cell>
          <cell r="B223">
            <v>117245</v>
          </cell>
          <cell r="C223">
            <v>0</v>
          </cell>
          <cell r="D223">
            <v>87788658.113814831</v>
          </cell>
          <cell r="E223">
            <v>0</v>
          </cell>
          <cell r="F223">
            <v>0</v>
          </cell>
          <cell r="G223">
            <v>0</v>
          </cell>
          <cell r="H223">
            <v>0</v>
          </cell>
          <cell r="I223">
            <v>0</v>
          </cell>
          <cell r="J223">
            <v>512686482.95330578</v>
          </cell>
        </row>
        <row r="224">
          <cell r="A224">
            <v>207</v>
          </cell>
          <cell r="B224">
            <v>117610</v>
          </cell>
          <cell r="C224">
            <v>0</v>
          </cell>
          <cell r="D224">
            <v>87788658.113814831</v>
          </cell>
          <cell r="E224">
            <v>0</v>
          </cell>
          <cell r="F224">
            <v>0</v>
          </cell>
          <cell r="G224">
            <v>0</v>
          </cell>
          <cell r="H224">
            <v>0</v>
          </cell>
          <cell r="I224">
            <v>0</v>
          </cell>
          <cell r="J224">
            <v>512686482.95330578</v>
          </cell>
        </row>
        <row r="225">
          <cell r="A225">
            <v>208</v>
          </cell>
          <cell r="B225">
            <v>117975</v>
          </cell>
          <cell r="C225">
            <v>0</v>
          </cell>
          <cell r="D225">
            <v>87788658.113814831</v>
          </cell>
          <cell r="E225">
            <v>0</v>
          </cell>
          <cell r="F225">
            <v>0</v>
          </cell>
          <cell r="G225">
            <v>0</v>
          </cell>
          <cell r="H225">
            <v>0</v>
          </cell>
          <cell r="I225">
            <v>0</v>
          </cell>
          <cell r="J225">
            <v>512686482.95330578</v>
          </cell>
        </row>
        <row r="226">
          <cell r="A226">
            <v>209</v>
          </cell>
          <cell r="B226">
            <v>118340</v>
          </cell>
          <cell r="C226">
            <v>0</v>
          </cell>
          <cell r="D226">
            <v>87788658.113814831</v>
          </cell>
          <cell r="E226">
            <v>0</v>
          </cell>
          <cell r="F226">
            <v>0</v>
          </cell>
          <cell r="G226">
            <v>0</v>
          </cell>
          <cell r="H226">
            <v>0</v>
          </cell>
          <cell r="I226">
            <v>0</v>
          </cell>
          <cell r="J226">
            <v>512686482.95330578</v>
          </cell>
        </row>
        <row r="227">
          <cell r="A227">
            <v>210</v>
          </cell>
          <cell r="B227">
            <v>118706</v>
          </cell>
          <cell r="C227">
            <v>0</v>
          </cell>
          <cell r="D227">
            <v>87788658.113814831</v>
          </cell>
          <cell r="E227">
            <v>0</v>
          </cell>
          <cell r="F227">
            <v>0</v>
          </cell>
          <cell r="G227">
            <v>0</v>
          </cell>
          <cell r="H227">
            <v>0</v>
          </cell>
          <cell r="I227">
            <v>0</v>
          </cell>
          <cell r="J227">
            <v>512686482.95330578</v>
          </cell>
        </row>
        <row r="228">
          <cell r="A228">
            <v>211</v>
          </cell>
          <cell r="B228">
            <v>119071</v>
          </cell>
          <cell r="C228">
            <v>0</v>
          </cell>
          <cell r="D228">
            <v>87788658.113814831</v>
          </cell>
          <cell r="E228">
            <v>0</v>
          </cell>
          <cell r="F228">
            <v>0</v>
          </cell>
          <cell r="G228">
            <v>0</v>
          </cell>
          <cell r="H228">
            <v>0</v>
          </cell>
          <cell r="I228">
            <v>0</v>
          </cell>
          <cell r="J228">
            <v>512686482.95330578</v>
          </cell>
        </row>
        <row r="229">
          <cell r="A229">
            <v>212</v>
          </cell>
          <cell r="B229">
            <v>119436</v>
          </cell>
          <cell r="C229">
            <v>0</v>
          </cell>
          <cell r="D229">
            <v>87788658.113814831</v>
          </cell>
          <cell r="E229">
            <v>0</v>
          </cell>
          <cell r="F229">
            <v>0</v>
          </cell>
          <cell r="G229">
            <v>0</v>
          </cell>
          <cell r="H229">
            <v>0</v>
          </cell>
          <cell r="I229">
            <v>0</v>
          </cell>
          <cell r="J229">
            <v>512686482.95330578</v>
          </cell>
        </row>
        <row r="230">
          <cell r="A230">
            <v>213</v>
          </cell>
          <cell r="B230">
            <v>119801</v>
          </cell>
          <cell r="C230">
            <v>0</v>
          </cell>
          <cell r="D230">
            <v>87788658.113814831</v>
          </cell>
          <cell r="E230">
            <v>0</v>
          </cell>
          <cell r="F230">
            <v>0</v>
          </cell>
          <cell r="G230">
            <v>0</v>
          </cell>
          <cell r="H230">
            <v>0</v>
          </cell>
          <cell r="I230">
            <v>0</v>
          </cell>
          <cell r="J230">
            <v>512686482.95330578</v>
          </cell>
        </row>
        <row r="231">
          <cell r="A231">
            <v>214</v>
          </cell>
          <cell r="B231">
            <v>120167</v>
          </cell>
          <cell r="C231">
            <v>0</v>
          </cell>
          <cell r="D231">
            <v>87788658.113814831</v>
          </cell>
          <cell r="E231">
            <v>0</v>
          </cell>
          <cell r="F231">
            <v>0</v>
          </cell>
          <cell r="G231">
            <v>0</v>
          </cell>
          <cell r="H231">
            <v>0</v>
          </cell>
          <cell r="I231">
            <v>0</v>
          </cell>
          <cell r="J231">
            <v>512686482.95330578</v>
          </cell>
        </row>
        <row r="232">
          <cell r="A232">
            <v>215</v>
          </cell>
          <cell r="B232">
            <v>120532</v>
          </cell>
          <cell r="C232">
            <v>0</v>
          </cell>
          <cell r="D232">
            <v>87788658.113814831</v>
          </cell>
          <cell r="E232">
            <v>0</v>
          </cell>
          <cell r="F232">
            <v>0</v>
          </cell>
          <cell r="G232">
            <v>0</v>
          </cell>
          <cell r="H232">
            <v>0</v>
          </cell>
          <cell r="I232">
            <v>0</v>
          </cell>
          <cell r="J232">
            <v>512686482.95330578</v>
          </cell>
        </row>
        <row r="233">
          <cell r="A233">
            <v>216</v>
          </cell>
          <cell r="B233">
            <v>120897</v>
          </cell>
          <cell r="C233">
            <v>0</v>
          </cell>
          <cell r="D233">
            <v>87788658.113814831</v>
          </cell>
          <cell r="E233">
            <v>0</v>
          </cell>
          <cell r="F233">
            <v>0</v>
          </cell>
          <cell r="G233">
            <v>0</v>
          </cell>
          <cell r="H233">
            <v>0</v>
          </cell>
          <cell r="I233">
            <v>0</v>
          </cell>
          <cell r="J233">
            <v>512686482.95330578</v>
          </cell>
        </row>
        <row r="234">
          <cell r="A234">
            <v>217</v>
          </cell>
          <cell r="B234">
            <v>121262</v>
          </cell>
          <cell r="C234">
            <v>0</v>
          </cell>
          <cell r="D234">
            <v>87788658.113814831</v>
          </cell>
          <cell r="E234">
            <v>0</v>
          </cell>
          <cell r="F234">
            <v>0</v>
          </cell>
          <cell r="G234">
            <v>0</v>
          </cell>
          <cell r="H234">
            <v>0</v>
          </cell>
          <cell r="I234">
            <v>0</v>
          </cell>
          <cell r="J234">
            <v>512686482.95330578</v>
          </cell>
        </row>
        <row r="235">
          <cell r="A235">
            <v>218</v>
          </cell>
          <cell r="B235">
            <v>121628</v>
          </cell>
          <cell r="C235">
            <v>0</v>
          </cell>
          <cell r="D235">
            <v>87788658.113814831</v>
          </cell>
          <cell r="E235">
            <v>0</v>
          </cell>
          <cell r="F235">
            <v>0</v>
          </cell>
          <cell r="G235">
            <v>0</v>
          </cell>
          <cell r="H235">
            <v>0</v>
          </cell>
          <cell r="I235">
            <v>0</v>
          </cell>
          <cell r="J235">
            <v>512686482.95330578</v>
          </cell>
        </row>
        <row r="236">
          <cell r="A236">
            <v>219</v>
          </cell>
          <cell r="B236">
            <v>121993</v>
          </cell>
          <cell r="C236">
            <v>0</v>
          </cell>
          <cell r="D236">
            <v>87788658.113814831</v>
          </cell>
          <cell r="E236">
            <v>0</v>
          </cell>
          <cell r="F236">
            <v>0</v>
          </cell>
          <cell r="G236">
            <v>0</v>
          </cell>
          <cell r="H236">
            <v>0</v>
          </cell>
          <cell r="I236">
            <v>0</v>
          </cell>
          <cell r="J236">
            <v>512686482.95330578</v>
          </cell>
        </row>
        <row r="237">
          <cell r="A237">
            <v>220</v>
          </cell>
          <cell r="B237">
            <v>122358</v>
          </cell>
          <cell r="C237">
            <v>0</v>
          </cell>
          <cell r="D237">
            <v>87788658.113814831</v>
          </cell>
          <cell r="E237">
            <v>0</v>
          </cell>
          <cell r="F237">
            <v>0</v>
          </cell>
          <cell r="G237">
            <v>0</v>
          </cell>
          <cell r="H237">
            <v>0</v>
          </cell>
          <cell r="I237">
            <v>0</v>
          </cell>
          <cell r="J237">
            <v>512686482.95330578</v>
          </cell>
        </row>
        <row r="238">
          <cell r="A238">
            <v>221</v>
          </cell>
          <cell r="B238">
            <v>122723</v>
          </cell>
          <cell r="C238">
            <v>0</v>
          </cell>
          <cell r="D238">
            <v>87788658.113814831</v>
          </cell>
          <cell r="E238">
            <v>0</v>
          </cell>
          <cell r="F238">
            <v>0</v>
          </cell>
          <cell r="G238">
            <v>0</v>
          </cell>
          <cell r="H238">
            <v>0</v>
          </cell>
          <cell r="I238">
            <v>0</v>
          </cell>
          <cell r="J238">
            <v>512686482.95330578</v>
          </cell>
        </row>
        <row r="239">
          <cell r="A239">
            <v>222</v>
          </cell>
          <cell r="B239">
            <v>123089</v>
          </cell>
          <cell r="C239">
            <v>0</v>
          </cell>
          <cell r="D239">
            <v>87788658.113814831</v>
          </cell>
          <cell r="E239">
            <v>0</v>
          </cell>
          <cell r="F239">
            <v>0</v>
          </cell>
          <cell r="G239">
            <v>0</v>
          </cell>
          <cell r="H239">
            <v>0</v>
          </cell>
          <cell r="I239">
            <v>0</v>
          </cell>
          <cell r="J239">
            <v>512686482.95330578</v>
          </cell>
        </row>
        <row r="240">
          <cell r="A240">
            <v>223</v>
          </cell>
          <cell r="B240">
            <v>123454</v>
          </cell>
          <cell r="C240">
            <v>0</v>
          </cell>
          <cell r="D240">
            <v>87788658.113814831</v>
          </cell>
          <cell r="E240">
            <v>0</v>
          </cell>
          <cell r="F240">
            <v>0</v>
          </cell>
          <cell r="G240">
            <v>0</v>
          </cell>
          <cell r="H240">
            <v>0</v>
          </cell>
          <cell r="I240">
            <v>0</v>
          </cell>
          <cell r="J240">
            <v>512686482.95330578</v>
          </cell>
        </row>
        <row r="241">
          <cell r="A241">
            <v>224</v>
          </cell>
          <cell r="B241">
            <v>123819</v>
          </cell>
          <cell r="C241">
            <v>0</v>
          </cell>
          <cell r="D241">
            <v>87788658.113814831</v>
          </cell>
          <cell r="E241">
            <v>0</v>
          </cell>
          <cell r="F241">
            <v>0</v>
          </cell>
          <cell r="G241">
            <v>0</v>
          </cell>
          <cell r="H241">
            <v>0</v>
          </cell>
          <cell r="I241">
            <v>0</v>
          </cell>
          <cell r="J241">
            <v>512686482.95330578</v>
          </cell>
        </row>
        <row r="242">
          <cell r="A242">
            <v>225</v>
          </cell>
          <cell r="B242">
            <v>124184</v>
          </cell>
          <cell r="C242">
            <v>0</v>
          </cell>
          <cell r="D242">
            <v>87788658.113814831</v>
          </cell>
          <cell r="E242">
            <v>0</v>
          </cell>
          <cell r="F242">
            <v>0</v>
          </cell>
          <cell r="G242">
            <v>0</v>
          </cell>
          <cell r="H242">
            <v>0</v>
          </cell>
          <cell r="I242">
            <v>0</v>
          </cell>
          <cell r="J242">
            <v>512686482.95330578</v>
          </cell>
        </row>
        <row r="243">
          <cell r="A243">
            <v>226</v>
          </cell>
          <cell r="B243">
            <v>124550</v>
          </cell>
          <cell r="C243">
            <v>0</v>
          </cell>
          <cell r="D243">
            <v>87788658.113814831</v>
          </cell>
          <cell r="E243">
            <v>0</v>
          </cell>
          <cell r="F243">
            <v>0</v>
          </cell>
          <cell r="G243">
            <v>0</v>
          </cell>
          <cell r="H243">
            <v>0</v>
          </cell>
          <cell r="I243">
            <v>0</v>
          </cell>
          <cell r="J243">
            <v>512686482.95330578</v>
          </cell>
        </row>
        <row r="244">
          <cell r="A244">
            <v>227</v>
          </cell>
          <cell r="B244">
            <v>124915</v>
          </cell>
          <cell r="C244">
            <v>0</v>
          </cell>
          <cell r="D244">
            <v>87788658.113814831</v>
          </cell>
          <cell r="E244">
            <v>0</v>
          </cell>
          <cell r="F244">
            <v>0</v>
          </cell>
          <cell r="G244">
            <v>0</v>
          </cell>
          <cell r="H244">
            <v>0</v>
          </cell>
          <cell r="I244">
            <v>0</v>
          </cell>
          <cell r="J244">
            <v>512686482.95330578</v>
          </cell>
        </row>
        <row r="245">
          <cell r="A245">
            <v>228</v>
          </cell>
          <cell r="B245">
            <v>125280</v>
          </cell>
          <cell r="C245">
            <v>0</v>
          </cell>
          <cell r="D245">
            <v>87788658.113814831</v>
          </cell>
          <cell r="E245">
            <v>0</v>
          </cell>
          <cell r="F245">
            <v>0</v>
          </cell>
          <cell r="G245">
            <v>0</v>
          </cell>
          <cell r="H245">
            <v>0</v>
          </cell>
          <cell r="I245">
            <v>0</v>
          </cell>
          <cell r="J245">
            <v>512686482.95330578</v>
          </cell>
        </row>
        <row r="246">
          <cell r="A246">
            <v>229</v>
          </cell>
          <cell r="B246">
            <v>125645</v>
          </cell>
          <cell r="C246">
            <v>0</v>
          </cell>
          <cell r="D246">
            <v>87788658.113814831</v>
          </cell>
          <cell r="E246">
            <v>0</v>
          </cell>
          <cell r="F246">
            <v>0</v>
          </cell>
          <cell r="G246">
            <v>0</v>
          </cell>
          <cell r="H246">
            <v>0</v>
          </cell>
          <cell r="I246">
            <v>0</v>
          </cell>
          <cell r="J246">
            <v>512686482.95330578</v>
          </cell>
        </row>
        <row r="247">
          <cell r="A247">
            <v>230</v>
          </cell>
          <cell r="B247">
            <v>126011</v>
          </cell>
          <cell r="C247">
            <v>0</v>
          </cell>
          <cell r="D247">
            <v>87788658.113814831</v>
          </cell>
          <cell r="E247">
            <v>0</v>
          </cell>
          <cell r="F247">
            <v>0</v>
          </cell>
          <cell r="G247">
            <v>0</v>
          </cell>
          <cell r="H247">
            <v>0</v>
          </cell>
          <cell r="I247">
            <v>0</v>
          </cell>
          <cell r="J247">
            <v>512686482.95330578</v>
          </cell>
        </row>
        <row r="248">
          <cell r="A248">
            <v>231</v>
          </cell>
          <cell r="B248">
            <v>126376</v>
          </cell>
          <cell r="C248">
            <v>0</v>
          </cell>
          <cell r="D248">
            <v>87788658.113814831</v>
          </cell>
          <cell r="E248">
            <v>0</v>
          </cell>
          <cell r="F248">
            <v>0</v>
          </cell>
          <cell r="G248">
            <v>0</v>
          </cell>
          <cell r="H248">
            <v>0</v>
          </cell>
          <cell r="I248">
            <v>0</v>
          </cell>
          <cell r="J248">
            <v>512686482.95330578</v>
          </cell>
        </row>
        <row r="249">
          <cell r="A249">
            <v>232</v>
          </cell>
          <cell r="B249">
            <v>126741</v>
          </cell>
          <cell r="C249">
            <v>0</v>
          </cell>
          <cell r="D249">
            <v>87788658.113814831</v>
          </cell>
          <cell r="E249">
            <v>0</v>
          </cell>
          <cell r="F249">
            <v>0</v>
          </cell>
          <cell r="G249">
            <v>0</v>
          </cell>
          <cell r="H249">
            <v>0</v>
          </cell>
          <cell r="I249">
            <v>0</v>
          </cell>
          <cell r="J249">
            <v>512686482.95330578</v>
          </cell>
        </row>
        <row r="250">
          <cell r="A250">
            <v>233</v>
          </cell>
          <cell r="B250">
            <v>127106</v>
          </cell>
          <cell r="C250">
            <v>0</v>
          </cell>
          <cell r="D250">
            <v>87788658.113814831</v>
          </cell>
          <cell r="E250">
            <v>0</v>
          </cell>
          <cell r="F250">
            <v>0</v>
          </cell>
          <cell r="G250">
            <v>0</v>
          </cell>
          <cell r="H250">
            <v>0</v>
          </cell>
          <cell r="I250">
            <v>0</v>
          </cell>
          <cell r="J250">
            <v>512686482.95330578</v>
          </cell>
        </row>
        <row r="251">
          <cell r="A251">
            <v>234</v>
          </cell>
          <cell r="B251">
            <v>127472</v>
          </cell>
          <cell r="C251">
            <v>0</v>
          </cell>
          <cell r="D251">
            <v>87788658.113814831</v>
          </cell>
          <cell r="E251">
            <v>0</v>
          </cell>
          <cell r="F251">
            <v>0</v>
          </cell>
          <cell r="G251">
            <v>0</v>
          </cell>
          <cell r="H251">
            <v>0</v>
          </cell>
          <cell r="I251">
            <v>0</v>
          </cell>
          <cell r="J251">
            <v>512686482.95330578</v>
          </cell>
        </row>
        <row r="252">
          <cell r="A252">
            <v>235</v>
          </cell>
          <cell r="B252">
            <v>127837</v>
          </cell>
          <cell r="C252">
            <v>0</v>
          </cell>
          <cell r="D252">
            <v>87788658.113814831</v>
          </cell>
          <cell r="E252">
            <v>0</v>
          </cell>
          <cell r="F252">
            <v>0</v>
          </cell>
          <cell r="G252">
            <v>0</v>
          </cell>
          <cell r="H252">
            <v>0</v>
          </cell>
          <cell r="I252">
            <v>0</v>
          </cell>
          <cell r="J252">
            <v>512686482.95330578</v>
          </cell>
        </row>
        <row r="253">
          <cell r="A253">
            <v>236</v>
          </cell>
          <cell r="B253">
            <v>128202</v>
          </cell>
          <cell r="C253">
            <v>0</v>
          </cell>
          <cell r="D253">
            <v>87788658.113814831</v>
          </cell>
          <cell r="E253">
            <v>0</v>
          </cell>
          <cell r="F253">
            <v>0</v>
          </cell>
          <cell r="G253">
            <v>0</v>
          </cell>
          <cell r="H253">
            <v>0</v>
          </cell>
          <cell r="I253">
            <v>0</v>
          </cell>
          <cell r="J253">
            <v>512686482.95330578</v>
          </cell>
        </row>
        <row r="254">
          <cell r="A254">
            <v>237</v>
          </cell>
          <cell r="B254">
            <v>128567</v>
          </cell>
          <cell r="C254">
            <v>0</v>
          </cell>
          <cell r="D254">
            <v>87788658.113814831</v>
          </cell>
          <cell r="E254">
            <v>0</v>
          </cell>
          <cell r="F254">
            <v>0</v>
          </cell>
          <cell r="G254">
            <v>0</v>
          </cell>
          <cell r="H254">
            <v>0</v>
          </cell>
          <cell r="I254">
            <v>0</v>
          </cell>
          <cell r="J254">
            <v>512686482.95330578</v>
          </cell>
        </row>
        <row r="255">
          <cell r="A255">
            <v>238</v>
          </cell>
          <cell r="B255">
            <v>128933</v>
          </cell>
          <cell r="C255">
            <v>0</v>
          </cell>
          <cell r="D255">
            <v>87788658.113814831</v>
          </cell>
          <cell r="E255">
            <v>0</v>
          </cell>
          <cell r="F255">
            <v>0</v>
          </cell>
          <cell r="G255">
            <v>0</v>
          </cell>
          <cell r="H255">
            <v>0</v>
          </cell>
          <cell r="I255">
            <v>0</v>
          </cell>
          <cell r="J255">
            <v>512686482.95330578</v>
          </cell>
        </row>
        <row r="256">
          <cell r="A256">
            <v>239</v>
          </cell>
          <cell r="B256">
            <v>129298</v>
          </cell>
          <cell r="C256">
            <v>0</v>
          </cell>
          <cell r="D256">
            <v>87788658.113814831</v>
          </cell>
          <cell r="E256">
            <v>0</v>
          </cell>
          <cell r="F256">
            <v>0</v>
          </cell>
          <cell r="G256">
            <v>0</v>
          </cell>
          <cell r="H256">
            <v>0</v>
          </cell>
          <cell r="I256">
            <v>0</v>
          </cell>
          <cell r="J256">
            <v>512686482.95330578</v>
          </cell>
        </row>
        <row r="257">
          <cell r="A257">
            <v>240</v>
          </cell>
          <cell r="B257">
            <v>129663</v>
          </cell>
          <cell r="C257">
            <v>0</v>
          </cell>
          <cell r="D257">
            <v>87788658.113814831</v>
          </cell>
          <cell r="E257">
            <v>0</v>
          </cell>
          <cell r="F257">
            <v>0</v>
          </cell>
          <cell r="G257">
            <v>0</v>
          </cell>
          <cell r="H257">
            <v>0</v>
          </cell>
          <cell r="I257">
            <v>0</v>
          </cell>
          <cell r="J257">
            <v>512686482.95330578</v>
          </cell>
        </row>
        <row r="258">
          <cell r="A258">
            <v>241</v>
          </cell>
          <cell r="B258">
            <v>130028</v>
          </cell>
          <cell r="C258">
            <v>0</v>
          </cell>
          <cell r="D258">
            <v>87788658.113814831</v>
          </cell>
          <cell r="E258">
            <v>0</v>
          </cell>
          <cell r="F258">
            <v>0</v>
          </cell>
          <cell r="G258">
            <v>0</v>
          </cell>
          <cell r="H258">
            <v>0</v>
          </cell>
          <cell r="I258">
            <v>0</v>
          </cell>
          <cell r="J258">
            <v>512686482.95330578</v>
          </cell>
        </row>
        <row r="259">
          <cell r="A259">
            <v>242</v>
          </cell>
          <cell r="B259">
            <v>130394</v>
          </cell>
          <cell r="C259">
            <v>0</v>
          </cell>
          <cell r="D259">
            <v>87788658.113814831</v>
          </cell>
          <cell r="E259">
            <v>0</v>
          </cell>
          <cell r="F259">
            <v>0</v>
          </cell>
          <cell r="G259">
            <v>0</v>
          </cell>
          <cell r="H259">
            <v>0</v>
          </cell>
          <cell r="I259">
            <v>0</v>
          </cell>
          <cell r="J259">
            <v>512686482.95330578</v>
          </cell>
        </row>
        <row r="260">
          <cell r="A260">
            <v>243</v>
          </cell>
          <cell r="B260">
            <v>130759</v>
          </cell>
          <cell r="C260">
            <v>0</v>
          </cell>
          <cell r="D260">
            <v>87788658.113814831</v>
          </cell>
          <cell r="E260">
            <v>0</v>
          </cell>
          <cell r="F260">
            <v>0</v>
          </cell>
          <cell r="G260">
            <v>0</v>
          </cell>
          <cell r="H260">
            <v>0</v>
          </cell>
          <cell r="I260">
            <v>0</v>
          </cell>
          <cell r="J260">
            <v>512686482.95330578</v>
          </cell>
        </row>
        <row r="261">
          <cell r="A261">
            <v>244</v>
          </cell>
          <cell r="B261">
            <v>131124</v>
          </cell>
          <cell r="C261">
            <v>0</v>
          </cell>
          <cell r="D261">
            <v>87788658.113814831</v>
          </cell>
          <cell r="E261">
            <v>0</v>
          </cell>
          <cell r="F261">
            <v>0</v>
          </cell>
          <cell r="G261">
            <v>0</v>
          </cell>
          <cell r="H261">
            <v>0</v>
          </cell>
          <cell r="I261">
            <v>0</v>
          </cell>
          <cell r="J261">
            <v>512686482.95330578</v>
          </cell>
        </row>
        <row r="262">
          <cell r="A262">
            <v>245</v>
          </cell>
          <cell r="B262">
            <v>131489</v>
          </cell>
          <cell r="C262">
            <v>0</v>
          </cell>
          <cell r="D262">
            <v>87788658.113814831</v>
          </cell>
          <cell r="E262">
            <v>0</v>
          </cell>
          <cell r="F262">
            <v>0</v>
          </cell>
          <cell r="G262">
            <v>0</v>
          </cell>
          <cell r="H262">
            <v>0</v>
          </cell>
          <cell r="I262">
            <v>0</v>
          </cell>
          <cell r="J262">
            <v>512686482.95330578</v>
          </cell>
        </row>
        <row r="263">
          <cell r="A263">
            <v>246</v>
          </cell>
          <cell r="B263">
            <v>131855</v>
          </cell>
          <cell r="C263">
            <v>0</v>
          </cell>
          <cell r="D263">
            <v>87788658.113814831</v>
          </cell>
          <cell r="E263">
            <v>0</v>
          </cell>
          <cell r="F263">
            <v>0</v>
          </cell>
          <cell r="G263">
            <v>0</v>
          </cell>
          <cell r="H263">
            <v>0</v>
          </cell>
          <cell r="I263">
            <v>0</v>
          </cell>
          <cell r="J263">
            <v>512686482.95330578</v>
          </cell>
        </row>
        <row r="264">
          <cell r="A264">
            <v>247</v>
          </cell>
          <cell r="B264">
            <v>132220</v>
          </cell>
          <cell r="C264">
            <v>0</v>
          </cell>
          <cell r="D264">
            <v>87788658.113814831</v>
          </cell>
          <cell r="E264">
            <v>0</v>
          </cell>
          <cell r="F264">
            <v>0</v>
          </cell>
          <cell r="G264">
            <v>0</v>
          </cell>
          <cell r="H264">
            <v>0</v>
          </cell>
          <cell r="I264">
            <v>0</v>
          </cell>
          <cell r="J264">
            <v>512686482.95330578</v>
          </cell>
        </row>
        <row r="265">
          <cell r="A265">
            <v>248</v>
          </cell>
          <cell r="B265">
            <v>132585</v>
          </cell>
          <cell r="C265">
            <v>0</v>
          </cell>
          <cell r="D265">
            <v>87788658.113814831</v>
          </cell>
          <cell r="E265">
            <v>0</v>
          </cell>
          <cell r="F265">
            <v>0</v>
          </cell>
          <cell r="G265">
            <v>0</v>
          </cell>
          <cell r="H265">
            <v>0</v>
          </cell>
          <cell r="I265">
            <v>0</v>
          </cell>
          <cell r="J265">
            <v>512686482.95330578</v>
          </cell>
        </row>
        <row r="266">
          <cell r="A266">
            <v>249</v>
          </cell>
          <cell r="B266">
            <v>132950</v>
          </cell>
          <cell r="C266">
            <v>0</v>
          </cell>
          <cell r="D266">
            <v>87788658.113814831</v>
          </cell>
          <cell r="E266">
            <v>0</v>
          </cell>
          <cell r="F266">
            <v>0</v>
          </cell>
          <cell r="G266">
            <v>0</v>
          </cell>
          <cell r="H266">
            <v>0</v>
          </cell>
          <cell r="I266">
            <v>0</v>
          </cell>
          <cell r="J266">
            <v>512686482.95330578</v>
          </cell>
        </row>
        <row r="267">
          <cell r="A267">
            <v>250</v>
          </cell>
          <cell r="B267">
            <v>133316</v>
          </cell>
          <cell r="C267">
            <v>0</v>
          </cell>
          <cell r="D267">
            <v>87788658.113814831</v>
          </cell>
          <cell r="E267">
            <v>0</v>
          </cell>
          <cell r="F267">
            <v>0</v>
          </cell>
          <cell r="G267">
            <v>0</v>
          </cell>
          <cell r="H267">
            <v>0</v>
          </cell>
          <cell r="I267">
            <v>0</v>
          </cell>
          <cell r="J267">
            <v>512686482.95330578</v>
          </cell>
        </row>
        <row r="268">
          <cell r="A268">
            <v>251</v>
          </cell>
          <cell r="B268">
            <v>133681</v>
          </cell>
          <cell r="C268">
            <v>0</v>
          </cell>
          <cell r="D268">
            <v>87788658.113814831</v>
          </cell>
          <cell r="E268">
            <v>0</v>
          </cell>
          <cell r="F268">
            <v>0</v>
          </cell>
          <cell r="G268">
            <v>0</v>
          </cell>
          <cell r="H268">
            <v>0</v>
          </cell>
          <cell r="I268">
            <v>0</v>
          </cell>
          <cell r="J268">
            <v>512686482.95330578</v>
          </cell>
        </row>
        <row r="269">
          <cell r="A269">
            <v>252</v>
          </cell>
          <cell r="B269">
            <v>134046</v>
          </cell>
          <cell r="C269">
            <v>0</v>
          </cell>
          <cell r="D269">
            <v>87788658.113814831</v>
          </cell>
          <cell r="E269">
            <v>0</v>
          </cell>
          <cell r="F269">
            <v>0</v>
          </cell>
          <cell r="G269">
            <v>0</v>
          </cell>
          <cell r="H269">
            <v>0</v>
          </cell>
          <cell r="I269">
            <v>0</v>
          </cell>
          <cell r="J269">
            <v>512686482.95330578</v>
          </cell>
        </row>
        <row r="270">
          <cell r="A270">
            <v>253</v>
          </cell>
          <cell r="B270">
            <v>134411</v>
          </cell>
          <cell r="C270">
            <v>0</v>
          </cell>
          <cell r="D270">
            <v>87788658.113814831</v>
          </cell>
          <cell r="E270">
            <v>0</v>
          </cell>
          <cell r="F270">
            <v>0</v>
          </cell>
          <cell r="G270">
            <v>0</v>
          </cell>
          <cell r="H270">
            <v>0</v>
          </cell>
          <cell r="I270">
            <v>0</v>
          </cell>
          <cell r="J270">
            <v>512686482.95330578</v>
          </cell>
        </row>
        <row r="271">
          <cell r="A271">
            <v>254</v>
          </cell>
          <cell r="B271">
            <v>134777</v>
          </cell>
          <cell r="C271">
            <v>0</v>
          </cell>
          <cell r="D271">
            <v>87788658.113814831</v>
          </cell>
          <cell r="E271">
            <v>0</v>
          </cell>
          <cell r="F271">
            <v>0</v>
          </cell>
          <cell r="G271">
            <v>0</v>
          </cell>
          <cell r="H271">
            <v>0</v>
          </cell>
          <cell r="I271">
            <v>0</v>
          </cell>
          <cell r="J271">
            <v>512686482.95330578</v>
          </cell>
        </row>
        <row r="272">
          <cell r="A272">
            <v>255</v>
          </cell>
          <cell r="B272">
            <v>135142</v>
          </cell>
          <cell r="C272">
            <v>0</v>
          </cell>
          <cell r="D272">
            <v>87788658.113814831</v>
          </cell>
          <cell r="E272">
            <v>0</v>
          </cell>
          <cell r="F272">
            <v>0</v>
          </cell>
          <cell r="G272">
            <v>0</v>
          </cell>
          <cell r="H272">
            <v>0</v>
          </cell>
          <cell r="I272">
            <v>0</v>
          </cell>
          <cell r="J272">
            <v>512686482.95330578</v>
          </cell>
        </row>
        <row r="273">
          <cell r="A273">
            <v>256</v>
          </cell>
          <cell r="B273">
            <v>135507</v>
          </cell>
          <cell r="C273">
            <v>0</v>
          </cell>
          <cell r="D273">
            <v>87788658.113814831</v>
          </cell>
          <cell r="E273">
            <v>0</v>
          </cell>
          <cell r="F273">
            <v>0</v>
          </cell>
          <cell r="G273">
            <v>0</v>
          </cell>
          <cell r="H273">
            <v>0</v>
          </cell>
          <cell r="I273">
            <v>0</v>
          </cell>
          <cell r="J273">
            <v>512686482.95330578</v>
          </cell>
        </row>
        <row r="274">
          <cell r="A274">
            <v>257</v>
          </cell>
          <cell r="B274">
            <v>135872</v>
          </cell>
          <cell r="C274">
            <v>0</v>
          </cell>
          <cell r="D274">
            <v>87788658.113814831</v>
          </cell>
          <cell r="E274">
            <v>0</v>
          </cell>
          <cell r="F274">
            <v>0</v>
          </cell>
          <cell r="G274">
            <v>0</v>
          </cell>
          <cell r="H274">
            <v>0</v>
          </cell>
          <cell r="I274">
            <v>0</v>
          </cell>
          <cell r="J274">
            <v>512686482.95330578</v>
          </cell>
        </row>
        <row r="275">
          <cell r="A275">
            <v>258</v>
          </cell>
          <cell r="B275">
            <v>136238</v>
          </cell>
          <cell r="C275">
            <v>0</v>
          </cell>
          <cell r="D275">
            <v>87788658.113814831</v>
          </cell>
          <cell r="E275">
            <v>0</v>
          </cell>
          <cell r="F275">
            <v>0</v>
          </cell>
          <cell r="G275">
            <v>0</v>
          </cell>
          <cell r="H275">
            <v>0</v>
          </cell>
          <cell r="I275">
            <v>0</v>
          </cell>
          <cell r="J275">
            <v>512686482.95330578</v>
          </cell>
        </row>
        <row r="276">
          <cell r="A276">
            <v>259</v>
          </cell>
          <cell r="B276">
            <v>136603</v>
          </cell>
          <cell r="C276">
            <v>0</v>
          </cell>
          <cell r="D276">
            <v>87788658.113814831</v>
          </cell>
          <cell r="E276">
            <v>0</v>
          </cell>
          <cell r="F276">
            <v>0</v>
          </cell>
          <cell r="G276">
            <v>0</v>
          </cell>
          <cell r="H276">
            <v>0</v>
          </cell>
          <cell r="I276">
            <v>0</v>
          </cell>
          <cell r="J276">
            <v>512686482.95330578</v>
          </cell>
        </row>
        <row r="277">
          <cell r="A277">
            <v>260</v>
          </cell>
          <cell r="B277">
            <v>136968</v>
          </cell>
          <cell r="C277">
            <v>0</v>
          </cell>
          <cell r="D277">
            <v>87788658.113814831</v>
          </cell>
          <cell r="E277">
            <v>0</v>
          </cell>
          <cell r="F277">
            <v>0</v>
          </cell>
          <cell r="G277">
            <v>0</v>
          </cell>
          <cell r="H277">
            <v>0</v>
          </cell>
          <cell r="I277">
            <v>0</v>
          </cell>
          <cell r="J277">
            <v>512686482.95330578</v>
          </cell>
        </row>
        <row r="278">
          <cell r="A278">
            <v>261</v>
          </cell>
          <cell r="B278">
            <v>137333</v>
          </cell>
          <cell r="C278">
            <v>0</v>
          </cell>
          <cell r="D278">
            <v>87788658.113814831</v>
          </cell>
          <cell r="E278">
            <v>0</v>
          </cell>
          <cell r="F278">
            <v>0</v>
          </cell>
          <cell r="G278">
            <v>0</v>
          </cell>
          <cell r="H278">
            <v>0</v>
          </cell>
          <cell r="I278">
            <v>0</v>
          </cell>
          <cell r="J278">
            <v>512686482.95330578</v>
          </cell>
        </row>
        <row r="279">
          <cell r="A279">
            <v>262</v>
          </cell>
          <cell r="B279">
            <v>137699</v>
          </cell>
          <cell r="C279">
            <v>0</v>
          </cell>
          <cell r="D279">
            <v>87788658.113814831</v>
          </cell>
          <cell r="E279">
            <v>0</v>
          </cell>
          <cell r="F279">
            <v>0</v>
          </cell>
          <cell r="G279">
            <v>0</v>
          </cell>
          <cell r="H279">
            <v>0</v>
          </cell>
          <cell r="I279">
            <v>0</v>
          </cell>
          <cell r="J279">
            <v>512686482.95330578</v>
          </cell>
        </row>
        <row r="280">
          <cell r="A280">
            <v>263</v>
          </cell>
          <cell r="B280">
            <v>138064</v>
          </cell>
          <cell r="C280">
            <v>0</v>
          </cell>
          <cell r="D280">
            <v>87788658.113814831</v>
          </cell>
          <cell r="E280">
            <v>0</v>
          </cell>
          <cell r="F280">
            <v>0</v>
          </cell>
          <cell r="G280">
            <v>0</v>
          </cell>
          <cell r="H280">
            <v>0</v>
          </cell>
          <cell r="I280">
            <v>0</v>
          </cell>
          <cell r="J280">
            <v>512686482.95330578</v>
          </cell>
        </row>
        <row r="281">
          <cell r="A281">
            <v>264</v>
          </cell>
          <cell r="B281">
            <v>138429</v>
          </cell>
          <cell r="C281">
            <v>0</v>
          </cell>
          <cell r="D281">
            <v>87788658.113814831</v>
          </cell>
          <cell r="E281">
            <v>0</v>
          </cell>
          <cell r="F281">
            <v>0</v>
          </cell>
          <cell r="G281">
            <v>0</v>
          </cell>
          <cell r="H281">
            <v>0</v>
          </cell>
          <cell r="I281">
            <v>0</v>
          </cell>
          <cell r="J281">
            <v>512686482.95330578</v>
          </cell>
        </row>
        <row r="282">
          <cell r="A282">
            <v>265</v>
          </cell>
          <cell r="B282">
            <v>138794</v>
          </cell>
          <cell r="C282">
            <v>0</v>
          </cell>
          <cell r="D282">
            <v>87788658.113814831</v>
          </cell>
          <cell r="E282">
            <v>0</v>
          </cell>
          <cell r="F282">
            <v>0</v>
          </cell>
          <cell r="G282">
            <v>0</v>
          </cell>
          <cell r="H282">
            <v>0</v>
          </cell>
          <cell r="I282">
            <v>0</v>
          </cell>
          <cell r="J282">
            <v>512686482.95330578</v>
          </cell>
        </row>
        <row r="283">
          <cell r="A283">
            <v>266</v>
          </cell>
          <cell r="B283">
            <v>139160</v>
          </cell>
          <cell r="C283">
            <v>0</v>
          </cell>
          <cell r="D283">
            <v>87788658.113814831</v>
          </cell>
          <cell r="E283">
            <v>0</v>
          </cell>
          <cell r="F283">
            <v>0</v>
          </cell>
          <cell r="G283">
            <v>0</v>
          </cell>
          <cell r="H283">
            <v>0</v>
          </cell>
          <cell r="I283">
            <v>0</v>
          </cell>
          <cell r="J283">
            <v>512686482.95330578</v>
          </cell>
        </row>
        <row r="284">
          <cell r="A284">
            <v>267</v>
          </cell>
          <cell r="B284">
            <v>139525</v>
          </cell>
          <cell r="C284">
            <v>0</v>
          </cell>
          <cell r="D284">
            <v>87788658.113814831</v>
          </cell>
          <cell r="E284">
            <v>0</v>
          </cell>
          <cell r="F284">
            <v>0</v>
          </cell>
          <cell r="G284">
            <v>0</v>
          </cell>
          <cell r="H284">
            <v>0</v>
          </cell>
          <cell r="I284">
            <v>0</v>
          </cell>
          <cell r="J284">
            <v>512686482.95330578</v>
          </cell>
        </row>
        <row r="285">
          <cell r="A285">
            <v>268</v>
          </cell>
          <cell r="B285">
            <v>139890</v>
          </cell>
          <cell r="C285">
            <v>0</v>
          </cell>
          <cell r="D285">
            <v>87788658.113814831</v>
          </cell>
          <cell r="E285">
            <v>0</v>
          </cell>
          <cell r="F285">
            <v>0</v>
          </cell>
          <cell r="G285">
            <v>0</v>
          </cell>
          <cell r="H285">
            <v>0</v>
          </cell>
          <cell r="I285">
            <v>0</v>
          </cell>
          <cell r="J285">
            <v>512686482.95330578</v>
          </cell>
        </row>
        <row r="286">
          <cell r="A286">
            <v>269</v>
          </cell>
          <cell r="B286">
            <v>140255</v>
          </cell>
          <cell r="C286">
            <v>0</v>
          </cell>
          <cell r="D286">
            <v>87788658.113814831</v>
          </cell>
          <cell r="E286">
            <v>0</v>
          </cell>
          <cell r="F286">
            <v>0</v>
          </cell>
          <cell r="G286">
            <v>0</v>
          </cell>
          <cell r="H286">
            <v>0</v>
          </cell>
          <cell r="I286">
            <v>0</v>
          </cell>
          <cell r="J286">
            <v>512686482.95330578</v>
          </cell>
        </row>
        <row r="287">
          <cell r="A287">
            <v>270</v>
          </cell>
          <cell r="B287">
            <v>140621</v>
          </cell>
          <cell r="C287">
            <v>0</v>
          </cell>
          <cell r="D287">
            <v>87788658.113814831</v>
          </cell>
          <cell r="E287">
            <v>0</v>
          </cell>
          <cell r="F287">
            <v>0</v>
          </cell>
          <cell r="G287">
            <v>0</v>
          </cell>
          <cell r="H287">
            <v>0</v>
          </cell>
          <cell r="I287">
            <v>0</v>
          </cell>
          <cell r="J287">
            <v>512686482.95330578</v>
          </cell>
        </row>
        <row r="288">
          <cell r="A288">
            <v>271</v>
          </cell>
          <cell r="B288">
            <v>140986</v>
          </cell>
          <cell r="C288">
            <v>0</v>
          </cell>
          <cell r="D288">
            <v>87788658.113814831</v>
          </cell>
          <cell r="E288">
            <v>0</v>
          </cell>
          <cell r="F288">
            <v>0</v>
          </cell>
          <cell r="G288">
            <v>0</v>
          </cell>
          <cell r="H288">
            <v>0</v>
          </cell>
          <cell r="I288">
            <v>0</v>
          </cell>
          <cell r="J288">
            <v>512686482.95330578</v>
          </cell>
        </row>
        <row r="289">
          <cell r="A289">
            <v>272</v>
          </cell>
          <cell r="B289">
            <v>141351</v>
          </cell>
          <cell r="C289">
            <v>0</v>
          </cell>
          <cell r="D289">
            <v>87788658.113814831</v>
          </cell>
          <cell r="E289">
            <v>0</v>
          </cell>
          <cell r="F289">
            <v>0</v>
          </cell>
          <cell r="G289">
            <v>0</v>
          </cell>
          <cell r="H289">
            <v>0</v>
          </cell>
          <cell r="I289">
            <v>0</v>
          </cell>
          <cell r="J289">
            <v>512686482.95330578</v>
          </cell>
        </row>
        <row r="290">
          <cell r="A290">
            <v>273</v>
          </cell>
          <cell r="B290">
            <v>141716</v>
          </cell>
          <cell r="C290">
            <v>0</v>
          </cell>
          <cell r="D290">
            <v>87788658.113814831</v>
          </cell>
          <cell r="E290">
            <v>0</v>
          </cell>
          <cell r="F290">
            <v>0</v>
          </cell>
          <cell r="G290">
            <v>0</v>
          </cell>
          <cell r="H290">
            <v>0</v>
          </cell>
          <cell r="I290">
            <v>0</v>
          </cell>
          <cell r="J290">
            <v>512686482.95330578</v>
          </cell>
        </row>
        <row r="291">
          <cell r="A291">
            <v>274</v>
          </cell>
          <cell r="B291">
            <v>142082</v>
          </cell>
          <cell r="C291">
            <v>0</v>
          </cell>
          <cell r="D291">
            <v>87788658.113814831</v>
          </cell>
          <cell r="E291">
            <v>0</v>
          </cell>
          <cell r="F291">
            <v>0</v>
          </cell>
          <cell r="G291">
            <v>0</v>
          </cell>
          <cell r="H291">
            <v>0</v>
          </cell>
          <cell r="I291">
            <v>0</v>
          </cell>
          <cell r="J291">
            <v>512686482.95330578</v>
          </cell>
        </row>
        <row r="292">
          <cell r="A292">
            <v>275</v>
          </cell>
          <cell r="B292">
            <v>142447</v>
          </cell>
          <cell r="C292">
            <v>0</v>
          </cell>
          <cell r="D292">
            <v>87788658.113814831</v>
          </cell>
          <cell r="E292">
            <v>0</v>
          </cell>
          <cell r="F292">
            <v>0</v>
          </cell>
          <cell r="G292">
            <v>0</v>
          </cell>
          <cell r="H292">
            <v>0</v>
          </cell>
          <cell r="I292">
            <v>0</v>
          </cell>
          <cell r="J292">
            <v>512686482.95330578</v>
          </cell>
        </row>
        <row r="293">
          <cell r="A293">
            <v>276</v>
          </cell>
          <cell r="B293">
            <v>142812</v>
          </cell>
          <cell r="C293">
            <v>0</v>
          </cell>
          <cell r="D293">
            <v>87788658.113814831</v>
          </cell>
          <cell r="E293">
            <v>0</v>
          </cell>
          <cell r="F293">
            <v>0</v>
          </cell>
          <cell r="G293">
            <v>0</v>
          </cell>
          <cell r="H293">
            <v>0</v>
          </cell>
          <cell r="I293">
            <v>0</v>
          </cell>
          <cell r="J293">
            <v>512686482.95330578</v>
          </cell>
        </row>
        <row r="294">
          <cell r="A294">
            <v>277</v>
          </cell>
          <cell r="B294">
            <v>143177</v>
          </cell>
          <cell r="C294">
            <v>0</v>
          </cell>
          <cell r="D294">
            <v>87788658.113814831</v>
          </cell>
          <cell r="E294">
            <v>0</v>
          </cell>
          <cell r="F294">
            <v>0</v>
          </cell>
          <cell r="G294">
            <v>0</v>
          </cell>
          <cell r="H294">
            <v>0</v>
          </cell>
          <cell r="I294">
            <v>0</v>
          </cell>
          <cell r="J294">
            <v>512686482.95330578</v>
          </cell>
        </row>
        <row r="295">
          <cell r="A295">
            <v>278</v>
          </cell>
          <cell r="B295">
            <v>143543</v>
          </cell>
          <cell r="C295">
            <v>0</v>
          </cell>
          <cell r="D295">
            <v>87788658.113814831</v>
          </cell>
          <cell r="E295">
            <v>0</v>
          </cell>
          <cell r="F295">
            <v>0</v>
          </cell>
          <cell r="G295">
            <v>0</v>
          </cell>
          <cell r="H295">
            <v>0</v>
          </cell>
          <cell r="I295">
            <v>0</v>
          </cell>
          <cell r="J295">
            <v>512686482.95330578</v>
          </cell>
        </row>
        <row r="296">
          <cell r="A296">
            <v>279</v>
          </cell>
          <cell r="B296">
            <v>143908</v>
          </cell>
          <cell r="C296">
            <v>0</v>
          </cell>
          <cell r="D296">
            <v>87788658.113814831</v>
          </cell>
          <cell r="E296">
            <v>0</v>
          </cell>
          <cell r="F296">
            <v>0</v>
          </cell>
          <cell r="G296">
            <v>0</v>
          </cell>
          <cell r="H296">
            <v>0</v>
          </cell>
          <cell r="I296">
            <v>0</v>
          </cell>
          <cell r="J296">
            <v>512686482.95330578</v>
          </cell>
        </row>
        <row r="297">
          <cell r="A297">
            <v>280</v>
          </cell>
          <cell r="B297">
            <v>144273</v>
          </cell>
          <cell r="C297">
            <v>0</v>
          </cell>
          <cell r="D297">
            <v>87788658.113814831</v>
          </cell>
          <cell r="E297">
            <v>0</v>
          </cell>
          <cell r="F297">
            <v>0</v>
          </cell>
          <cell r="G297">
            <v>0</v>
          </cell>
          <cell r="H297">
            <v>0</v>
          </cell>
          <cell r="I297">
            <v>0</v>
          </cell>
          <cell r="J297">
            <v>512686482.95330578</v>
          </cell>
        </row>
        <row r="298">
          <cell r="A298">
            <v>281</v>
          </cell>
          <cell r="B298">
            <v>144638</v>
          </cell>
          <cell r="C298">
            <v>0</v>
          </cell>
          <cell r="D298">
            <v>87788658.113814831</v>
          </cell>
          <cell r="E298">
            <v>0</v>
          </cell>
          <cell r="F298">
            <v>0</v>
          </cell>
          <cell r="G298">
            <v>0</v>
          </cell>
          <cell r="H298">
            <v>0</v>
          </cell>
          <cell r="I298">
            <v>0</v>
          </cell>
          <cell r="J298">
            <v>512686482.95330578</v>
          </cell>
        </row>
        <row r="299">
          <cell r="A299">
            <v>282</v>
          </cell>
          <cell r="B299">
            <v>145004</v>
          </cell>
          <cell r="C299">
            <v>0</v>
          </cell>
          <cell r="D299">
            <v>87788658.113814831</v>
          </cell>
          <cell r="E299">
            <v>0</v>
          </cell>
          <cell r="F299">
            <v>0</v>
          </cell>
          <cell r="G299">
            <v>0</v>
          </cell>
          <cell r="H299">
            <v>0</v>
          </cell>
          <cell r="I299">
            <v>0</v>
          </cell>
          <cell r="J299">
            <v>512686482.95330578</v>
          </cell>
        </row>
        <row r="300">
          <cell r="A300">
            <v>283</v>
          </cell>
          <cell r="B300">
            <v>145369</v>
          </cell>
          <cell r="C300">
            <v>0</v>
          </cell>
          <cell r="D300">
            <v>87788658.113814831</v>
          </cell>
          <cell r="E300">
            <v>0</v>
          </cell>
          <cell r="F300">
            <v>0</v>
          </cell>
          <cell r="G300">
            <v>0</v>
          </cell>
          <cell r="H300">
            <v>0</v>
          </cell>
          <cell r="I300">
            <v>0</v>
          </cell>
          <cell r="J300">
            <v>512686482.95330578</v>
          </cell>
        </row>
        <row r="301">
          <cell r="A301">
            <v>284</v>
          </cell>
          <cell r="B301">
            <v>145734</v>
          </cell>
          <cell r="C301">
            <v>0</v>
          </cell>
          <cell r="D301">
            <v>87788658.113814831</v>
          </cell>
          <cell r="E301">
            <v>0</v>
          </cell>
          <cell r="F301">
            <v>0</v>
          </cell>
          <cell r="G301">
            <v>0</v>
          </cell>
          <cell r="H301">
            <v>0</v>
          </cell>
          <cell r="I301">
            <v>0</v>
          </cell>
          <cell r="J301">
            <v>512686482.95330578</v>
          </cell>
        </row>
        <row r="302">
          <cell r="A302">
            <v>285</v>
          </cell>
          <cell r="B302">
            <v>146099</v>
          </cell>
          <cell r="C302">
            <v>0</v>
          </cell>
          <cell r="D302">
            <v>87788658.113814831</v>
          </cell>
          <cell r="E302">
            <v>0</v>
          </cell>
          <cell r="F302">
            <v>0</v>
          </cell>
          <cell r="G302">
            <v>0</v>
          </cell>
          <cell r="H302">
            <v>0</v>
          </cell>
          <cell r="I302">
            <v>0</v>
          </cell>
          <cell r="J302">
            <v>512686482.95330578</v>
          </cell>
        </row>
        <row r="303">
          <cell r="A303">
            <v>286</v>
          </cell>
          <cell r="B303">
            <v>146464</v>
          </cell>
          <cell r="C303">
            <v>0</v>
          </cell>
          <cell r="D303">
            <v>87788658.113814831</v>
          </cell>
          <cell r="E303">
            <v>0</v>
          </cell>
          <cell r="F303">
            <v>0</v>
          </cell>
          <cell r="G303">
            <v>0</v>
          </cell>
          <cell r="H303">
            <v>0</v>
          </cell>
          <cell r="I303">
            <v>0</v>
          </cell>
          <cell r="J303">
            <v>512686482.95330578</v>
          </cell>
        </row>
        <row r="304">
          <cell r="A304">
            <v>287</v>
          </cell>
          <cell r="B304">
            <v>146829</v>
          </cell>
          <cell r="C304">
            <v>0</v>
          </cell>
          <cell r="D304">
            <v>87788658.113814831</v>
          </cell>
          <cell r="E304">
            <v>0</v>
          </cell>
          <cell r="F304">
            <v>0</v>
          </cell>
          <cell r="G304">
            <v>0</v>
          </cell>
          <cell r="H304">
            <v>0</v>
          </cell>
          <cell r="I304">
            <v>0</v>
          </cell>
          <cell r="J304">
            <v>512686482.95330578</v>
          </cell>
        </row>
        <row r="305">
          <cell r="A305">
            <v>288</v>
          </cell>
          <cell r="B305">
            <v>147194</v>
          </cell>
          <cell r="C305">
            <v>0</v>
          </cell>
          <cell r="D305">
            <v>87788658.113814831</v>
          </cell>
          <cell r="E305">
            <v>0</v>
          </cell>
          <cell r="F305">
            <v>0</v>
          </cell>
          <cell r="G305">
            <v>0</v>
          </cell>
          <cell r="H305">
            <v>0</v>
          </cell>
          <cell r="I305">
            <v>0</v>
          </cell>
          <cell r="J305">
            <v>512686482.95330578</v>
          </cell>
        </row>
        <row r="306">
          <cell r="A306">
            <v>289</v>
          </cell>
          <cell r="B306">
            <v>147559</v>
          </cell>
          <cell r="C306">
            <v>0</v>
          </cell>
          <cell r="D306">
            <v>87788658.113814831</v>
          </cell>
          <cell r="E306">
            <v>0</v>
          </cell>
          <cell r="F306">
            <v>0</v>
          </cell>
          <cell r="G306">
            <v>0</v>
          </cell>
          <cell r="H306">
            <v>0</v>
          </cell>
          <cell r="I306">
            <v>0</v>
          </cell>
          <cell r="J306">
            <v>512686482.95330578</v>
          </cell>
        </row>
        <row r="307">
          <cell r="A307">
            <v>290</v>
          </cell>
          <cell r="B307">
            <v>147925</v>
          </cell>
          <cell r="C307">
            <v>0</v>
          </cell>
          <cell r="D307">
            <v>87788658.113814831</v>
          </cell>
          <cell r="E307">
            <v>0</v>
          </cell>
          <cell r="F307">
            <v>0</v>
          </cell>
          <cell r="G307">
            <v>0</v>
          </cell>
          <cell r="H307">
            <v>0</v>
          </cell>
          <cell r="I307">
            <v>0</v>
          </cell>
          <cell r="J307">
            <v>512686482.95330578</v>
          </cell>
        </row>
        <row r="308">
          <cell r="A308">
            <v>291</v>
          </cell>
          <cell r="B308">
            <v>148290</v>
          </cell>
          <cell r="C308">
            <v>0</v>
          </cell>
          <cell r="D308">
            <v>87788658.113814831</v>
          </cell>
          <cell r="E308">
            <v>0</v>
          </cell>
          <cell r="F308">
            <v>0</v>
          </cell>
          <cell r="G308">
            <v>0</v>
          </cell>
          <cell r="H308">
            <v>0</v>
          </cell>
          <cell r="I308">
            <v>0</v>
          </cell>
          <cell r="J308">
            <v>512686482.95330578</v>
          </cell>
        </row>
        <row r="309">
          <cell r="A309">
            <v>292</v>
          </cell>
          <cell r="B309">
            <v>148655</v>
          </cell>
          <cell r="C309">
            <v>0</v>
          </cell>
          <cell r="D309">
            <v>87788658.113814831</v>
          </cell>
          <cell r="E309">
            <v>0</v>
          </cell>
          <cell r="F309">
            <v>0</v>
          </cell>
          <cell r="G309">
            <v>0</v>
          </cell>
          <cell r="H309">
            <v>0</v>
          </cell>
          <cell r="I309">
            <v>0</v>
          </cell>
          <cell r="J309">
            <v>512686482.95330578</v>
          </cell>
        </row>
        <row r="310">
          <cell r="A310">
            <v>293</v>
          </cell>
          <cell r="B310">
            <v>149020</v>
          </cell>
          <cell r="C310">
            <v>0</v>
          </cell>
          <cell r="D310">
            <v>87788658.113814831</v>
          </cell>
          <cell r="E310">
            <v>0</v>
          </cell>
          <cell r="F310">
            <v>0</v>
          </cell>
          <cell r="G310">
            <v>0</v>
          </cell>
          <cell r="H310">
            <v>0</v>
          </cell>
          <cell r="I310">
            <v>0</v>
          </cell>
          <cell r="J310">
            <v>512686482.95330578</v>
          </cell>
        </row>
        <row r="311">
          <cell r="A311">
            <v>294</v>
          </cell>
          <cell r="B311">
            <v>149386</v>
          </cell>
          <cell r="C311">
            <v>0</v>
          </cell>
          <cell r="D311">
            <v>87788658.113814831</v>
          </cell>
          <cell r="E311">
            <v>0</v>
          </cell>
          <cell r="F311">
            <v>0</v>
          </cell>
          <cell r="G311">
            <v>0</v>
          </cell>
          <cell r="H311">
            <v>0</v>
          </cell>
          <cell r="I311">
            <v>0</v>
          </cell>
          <cell r="J311">
            <v>512686482.95330578</v>
          </cell>
        </row>
        <row r="312">
          <cell r="A312">
            <v>295</v>
          </cell>
          <cell r="B312">
            <v>149751</v>
          </cell>
          <cell r="C312">
            <v>0</v>
          </cell>
          <cell r="D312">
            <v>87788658.113814831</v>
          </cell>
          <cell r="E312">
            <v>0</v>
          </cell>
          <cell r="F312">
            <v>0</v>
          </cell>
          <cell r="G312">
            <v>0</v>
          </cell>
          <cell r="H312">
            <v>0</v>
          </cell>
          <cell r="I312">
            <v>0</v>
          </cell>
          <cell r="J312">
            <v>512686482.95330578</v>
          </cell>
        </row>
        <row r="313">
          <cell r="A313">
            <v>296</v>
          </cell>
          <cell r="B313">
            <v>150116</v>
          </cell>
          <cell r="C313">
            <v>0</v>
          </cell>
          <cell r="D313">
            <v>87788658.113814831</v>
          </cell>
          <cell r="E313">
            <v>0</v>
          </cell>
          <cell r="F313">
            <v>0</v>
          </cell>
          <cell r="G313">
            <v>0</v>
          </cell>
          <cell r="H313">
            <v>0</v>
          </cell>
          <cell r="I313">
            <v>0</v>
          </cell>
          <cell r="J313">
            <v>512686482.95330578</v>
          </cell>
        </row>
        <row r="314">
          <cell r="A314">
            <v>297</v>
          </cell>
          <cell r="B314">
            <v>150481</v>
          </cell>
          <cell r="C314">
            <v>0</v>
          </cell>
          <cell r="D314">
            <v>87788658.113814831</v>
          </cell>
          <cell r="E314">
            <v>0</v>
          </cell>
          <cell r="F314">
            <v>0</v>
          </cell>
          <cell r="G314">
            <v>0</v>
          </cell>
          <cell r="H314">
            <v>0</v>
          </cell>
          <cell r="I314">
            <v>0</v>
          </cell>
          <cell r="J314">
            <v>512686482.95330578</v>
          </cell>
        </row>
        <row r="315">
          <cell r="A315">
            <v>298</v>
          </cell>
          <cell r="B315">
            <v>150847</v>
          </cell>
          <cell r="C315">
            <v>0</v>
          </cell>
          <cell r="D315">
            <v>87788658.113814831</v>
          </cell>
          <cell r="E315">
            <v>0</v>
          </cell>
          <cell r="F315">
            <v>0</v>
          </cell>
          <cell r="G315">
            <v>0</v>
          </cell>
          <cell r="H315">
            <v>0</v>
          </cell>
          <cell r="I315">
            <v>0</v>
          </cell>
          <cell r="J315">
            <v>512686482.95330578</v>
          </cell>
        </row>
        <row r="316">
          <cell r="A316">
            <v>299</v>
          </cell>
          <cell r="B316">
            <v>151212</v>
          </cell>
          <cell r="C316">
            <v>0</v>
          </cell>
          <cell r="D316">
            <v>87788658.113814831</v>
          </cell>
          <cell r="E316">
            <v>0</v>
          </cell>
          <cell r="F316">
            <v>0</v>
          </cell>
          <cell r="G316">
            <v>0</v>
          </cell>
          <cell r="H316">
            <v>0</v>
          </cell>
          <cell r="I316">
            <v>0</v>
          </cell>
          <cell r="J316">
            <v>512686482.95330578</v>
          </cell>
        </row>
        <row r="317">
          <cell r="A317">
            <v>300</v>
          </cell>
          <cell r="B317">
            <v>151577</v>
          </cell>
          <cell r="C317">
            <v>0</v>
          </cell>
          <cell r="D317">
            <v>87788658.113814831</v>
          </cell>
          <cell r="E317">
            <v>0</v>
          </cell>
          <cell r="F317">
            <v>0</v>
          </cell>
          <cell r="G317">
            <v>0</v>
          </cell>
          <cell r="H317">
            <v>0</v>
          </cell>
          <cell r="I317">
            <v>0</v>
          </cell>
          <cell r="J317">
            <v>512686482.95330578</v>
          </cell>
        </row>
        <row r="318">
          <cell r="A318">
            <v>301</v>
          </cell>
          <cell r="B318">
            <v>151942</v>
          </cell>
          <cell r="C318">
            <v>0</v>
          </cell>
          <cell r="D318">
            <v>87788658.113814831</v>
          </cell>
          <cell r="E318">
            <v>0</v>
          </cell>
          <cell r="F318">
            <v>0</v>
          </cell>
          <cell r="G318">
            <v>0</v>
          </cell>
          <cell r="H318">
            <v>0</v>
          </cell>
          <cell r="I318">
            <v>0</v>
          </cell>
          <cell r="J318">
            <v>512686482.95330578</v>
          </cell>
        </row>
        <row r="319">
          <cell r="A319">
            <v>302</v>
          </cell>
          <cell r="B319">
            <v>152308</v>
          </cell>
          <cell r="C319">
            <v>0</v>
          </cell>
          <cell r="D319">
            <v>87788658.113814831</v>
          </cell>
          <cell r="E319">
            <v>0</v>
          </cell>
          <cell r="F319">
            <v>0</v>
          </cell>
          <cell r="G319">
            <v>0</v>
          </cell>
          <cell r="H319">
            <v>0</v>
          </cell>
          <cell r="I319">
            <v>0</v>
          </cell>
          <cell r="J319">
            <v>512686482.95330578</v>
          </cell>
        </row>
        <row r="320">
          <cell r="A320">
            <v>303</v>
          </cell>
          <cell r="B320">
            <v>152673</v>
          </cell>
          <cell r="C320">
            <v>0</v>
          </cell>
          <cell r="D320">
            <v>87788658.113814831</v>
          </cell>
          <cell r="E320">
            <v>0</v>
          </cell>
          <cell r="F320">
            <v>0</v>
          </cell>
          <cell r="G320">
            <v>0</v>
          </cell>
          <cell r="H320">
            <v>0</v>
          </cell>
          <cell r="I320">
            <v>0</v>
          </cell>
          <cell r="J320">
            <v>512686482.95330578</v>
          </cell>
        </row>
        <row r="321">
          <cell r="A321">
            <v>304</v>
          </cell>
          <cell r="B321">
            <v>153038</v>
          </cell>
          <cell r="C321">
            <v>0</v>
          </cell>
          <cell r="D321">
            <v>87788658.113814831</v>
          </cell>
          <cell r="E321">
            <v>0</v>
          </cell>
          <cell r="F321">
            <v>0</v>
          </cell>
          <cell r="G321">
            <v>0</v>
          </cell>
          <cell r="H321">
            <v>0</v>
          </cell>
          <cell r="I321">
            <v>0</v>
          </cell>
          <cell r="J321">
            <v>512686482.95330578</v>
          </cell>
        </row>
        <row r="322">
          <cell r="A322">
            <v>305</v>
          </cell>
          <cell r="B322">
            <v>153403</v>
          </cell>
          <cell r="C322">
            <v>0</v>
          </cell>
          <cell r="D322">
            <v>87788658.113814831</v>
          </cell>
          <cell r="E322">
            <v>0</v>
          </cell>
          <cell r="F322">
            <v>0</v>
          </cell>
          <cell r="G322">
            <v>0</v>
          </cell>
          <cell r="H322">
            <v>0</v>
          </cell>
          <cell r="I322">
            <v>0</v>
          </cell>
          <cell r="J322">
            <v>512686482.95330578</v>
          </cell>
        </row>
        <row r="323">
          <cell r="A323">
            <v>306</v>
          </cell>
          <cell r="B323">
            <v>153769</v>
          </cell>
          <cell r="C323">
            <v>0</v>
          </cell>
          <cell r="D323">
            <v>87788658.113814831</v>
          </cell>
          <cell r="E323">
            <v>0</v>
          </cell>
          <cell r="F323">
            <v>0</v>
          </cell>
          <cell r="G323">
            <v>0</v>
          </cell>
          <cell r="H323">
            <v>0</v>
          </cell>
          <cell r="I323">
            <v>0</v>
          </cell>
          <cell r="J323">
            <v>512686482.95330578</v>
          </cell>
        </row>
        <row r="324">
          <cell r="A324">
            <v>307</v>
          </cell>
          <cell r="B324">
            <v>154134</v>
          </cell>
          <cell r="C324">
            <v>0</v>
          </cell>
          <cell r="D324">
            <v>87788658.113814831</v>
          </cell>
          <cell r="E324">
            <v>0</v>
          </cell>
          <cell r="F324">
            <v>0</v>
          </cell>
          <cell r="G324">
            <v>0</v>
          </cell>
          <cell r="H324">
            <v>0</v>
          </cell>
          <cell r="I324">
            <v>0</v>
          </cell>
          <cell r="J324">
            <v>512686482.95330578</v>
          </cell>
        </row>
        <row r="325">
          <cell r="A325">
            <v>308</v>
          </cell>
          <cell r="B325">
            <v>154499</v>
          </cell>
          <cell r="C325">
            <v>0</v>
          </cell>
          <cell r="D325">
            <v>87788658.113814831</v>
          </cell>
          <cell r="E325">
            <v>0</v>
          </cell>
          <cell r="F325">
            <v>0</v>
          </cell>
          <cell r="G325">
            <v>0</v>
          </cell>
          <cell r="H325">
            <v>0</v>
          </cell>
          <cell r="I325">
            <v>0</v>
          </cell>
          <cell r="J325">
            <v>512686482.95330578</v>
          </cell>
        </row>
        <row r="326">
          <cell r="A326">
            <v>309</v>
          </cell>
          <cell r="B326">
            <v>154864</v>
          </cell>
          <cell r="C326">
            <v>0</v>
          </cell>
          <cell r="D326">
            <v>87788658.113814831</v>
          </cell>
          <cell r="E326">
            <v>0</v>
          </cell>
          <cell r="F326">
            <v>0</v>
          </cell>
          <cell r="G326">
            <v>0</v>
          </cell>
          <cell r="H326">
            <v>0</v>
          </cell>
          <cell r="I326">
            <v>0</v>
          </cell>
          <cell r="J326">
            <v>512686482.95330578</v>
          </cell>
        </row>
        <row r="327">
          <cell r="A327">
            <v>310</v>
          </cell>
          <cell r="B327">
            <v>155230</v>
          </cell>
          <cell r="C327">
            <v>0</v>
          </cell>
          <cell r="D327">
            <v>87788658.113814831</v>
          </cell>
          <cell r="E327">
            <v>0</v>
          </cell>
          <cell r="F327">
            <v>0</v>
          </cell>
          <cell r="G327">
            <v>0</v>
          </cell>
          <cell r="H327">
            <v>0</v>
          </cell>
          <cell r="I327">
            <v>0</v>
          </cell>
          <cell r="J327">
            <v>512686482.95330578</v>
          </cell>
        </row>
        <row r="328">
          <cell r="A328">
            <v>311</v>
          </cell>
          <cell r="B328">
            <v>155595</v>
          </cell>
          <cell r="C328">
            <v>0</v>
          </cell>
          <cell r="D328">
            <v>87788658.113814831</v>
          </cell>
          <cell r="E328">
            <v>0</v>
          </cell>
          <cell r="F328">
            <v>0</v>
          </cell>
          <cell r="G328">
            <v>0</v>
          </cell>
          <cell r="H328">
            <v>0</v>
          </cell>
          <cell r="I328">
            <v>0</v>
          </cell>
          <cell r="J328">
            <v>512686482.95330578</v>
          </cell>
        </row>
        <row r="329">
          <cell r="A329">
            <v>312</v>
          </cell>
          <cell r="B329">
            <v>155960</v>
          </cell>
          <cell r="C329">
            <v>0</v>
          </cell>
          <cell r="D329">
            <v>87788658.113814831</v>
          </cell>
          <cell r="E329">
            <v>0</v>
          </cell>
          <cell r="F329">
            <v>0</v>
          </cell>
          <cell r="G329">
            <v>0</v>
          </cell>
          <cell r="H329">
            <v>0</v>
          </cell>
          <cell r="I329">
            <v>0</v>
          </cell>
          <cell r="J329">
            <v>512686482.95330578</v>
          </cell>
        </row>
        <row r="330">
          <cell r="A330">
            <v>313</v>
          </cell>
          <cell r="B330">
            <v>156325</v>
          </cell>
          <cell r="C330">
            <v>0</v>
          </cell>
          <cell r="D330">
            <v>87788658.113814831</v>
          </cell>
          <cell r="E330">
            <v>0</v>
          </cell>
          <cell r="F330">
            <v>0</v>
          </cell>
          <cell r="G330">
            <v>0</v>
          </cell>
          <cell r="H330">
            <v>0</v>
          </cell>
          <cell r="I330">
            <v>0</v>
          </cell>
          <cell r="J330">
            <v>512686482.95330578</v>
          </cell>
        </row>
        <row r="331">
          <cell r="A331">
            <v>314</v>
          </cell>
          <cell r="B331">
            <v>156691</v>
          </cell>
          <cell r="C331">
            <v>0</v>
          </cell>
          <cell r="D331">
            <v>87788658.113814831</v>
          </cell>
          <cell r="E331">
            <v>0</v>
          </cell>
          <cell r="F331">
            <v>0</v>
          </cell>
          <cell r="G331">
            <v>0</v>
          </cell>
          <cell r="H331">
            <v>0</v>
          </cell>
          <cell r="I331">
            <v>0</v>
          </cell>
          <cell r="J331">
            <v>512686482.95330578</v>
          </cell>
        </row>
        <row r="332">
          <cell r="A332">
            <v>315</v>
          </cell>
          <cell r="B332">
            <v>157056</v>
          </cell>
          <cell r="C332">
            <v>0</v>
          </cell>
          <cell r="D332">
            <v>87788658.113814831</v>
          </cell>
          <cell r="E332">
            <v>0</v>
          </cell>
          <cell r="F332">
            <v>0</v>
          </cell>
          <cell r="G332">
            <v>0</v>
          </cell>
          <cell r="H332">
            <v>0</v>
          </cell>
          <cell r="I332">
            <v>0</v>
          </cell>
          <cell r="J332">
            <v>512686482.95330578</v>
          </cell>
        </row>
        <row r="333">
          <cell r="A333">
            <v>316</v>
          </cell>
          <cell r="B333">
            <v>157421</v>
          </cell>
          <cell r="C333">
            <v>0</v>
          </cell>
          <cell r="D333">
            <v>87788658.113814831</v>
          </cell>
          <cell r="E333">
            <v>0</v>
          </cell>
          <cell r="F333">
            <v>0</v>
          </cell>
          <cell r="G333">
            <v>0</v>
          </cell>
          <cell r="H333">
            <v>0</v>
          </cell>
          <cell r="I333">
            <v>0</v>
          </cell>
          <cell r="J333">
            <v>512686482.95330578</v>
          </cell>
        </row>
        <row r="334">
          <cell r="A334">
            <v>317</v>
          </cell>
          <cell r="B334">
            <v>157786</v>
          </cell>
          <cell r="C334">
            <v>0</v>
          </cell>
          <cell r="D334">
            <v>87788658.113814831</v>
          </cell>
          <cell r="E334">
            <v>0</v>
          </cell>
          <cell r="F334">
            <v>0</v>
          </cell>
          <cell r="G334">
            <v>0</v>
          </cell>
          <cell r="H334">
            <v>0</v>
          </cell>
          <cell r="I334">
            <v>0</v>
          </cell>
          <cell r="J334">
            <v>512686482.95330578</v>
          </cell>
        </row>
        <row r="335">
          <cell r="A335">
            <v>318</v>
          </cell>
          <cell r="B335">
            <v>158152</v>
          </cell>
          <cell r="C335">
            <v>0</v>
          </cell>
          <cell r="D335">
            <v>87788658.113814831</v>
          </cell>
          <cell r="E335">
            <v>0</v>
          </cell>
          <cell r="F335">
            <v>0</v>
          </cell>
          <cell r="G335">
            <v>0</v>
          </cell>
          <cell r="H335">
            <v>0</v>
          </cell>
          <cell r="I335">
            <v>0</v>
          </cell>
          <cell r="J335">
            <v>512686482.95330578</v>
          </cell>
        </row>
        <row r="336">
          <cell r="A336">
            <v>319</v>
          </cell>
          <cell r="B336">
            <v>158517</v>
          </cell>
          <cell r="C336">
            <v>0</v>
          </cell>
          <cell r="D336">
            <v>87788658.113814831</v>
          </cell>
          <cell r="E336">
            <v>0</v>
          </cell>
          <cell r="F336">
            <v>0</v>
          </cell>
          <cell r="G336">
            <v>0</v>
          </cell>
          <cell r="H336">
            <v>0</v>
          </cell>
          <cell r="I336">
            <v>0</v>
          </cell>
          <cell r="J336">
            <v>512686482.95330578</v>
          </cell>
        </row>
        <row r="337">
          <cell r="A337">
            <v>320</v>
          </cell>
          <cell r="B337">
            <v>158882</v>
          </cell>
          <cell r="C337">
            <v>0</v>
          </cell>
          <cell r="D337">
            <v>87788658.113814831</v>
          </cell>
          <cell r="E337">
            <v>0</v>
          </cell>
          <cell r="F337">
            <v>0</v>
          </cell>
          <cell r="G337">
            <v>0</v>
          </cell>
          <cell r="H337">
            <v>0</v>
          </cell>
          <cell r="I337">
            <v>0</v>
          </cell>
          <cell r="J337">
            <v>512686482.95330578</v>
          </cell>
        </row>
        <row r="338">
          <cell r="A338">
            <v>321</v>
          </cell>
          <cell r="B338">
            <v>159247</v>
          </cell>
          <cell r="C338">
            <v>0</v>
          </cell>
          <cell r="D338">
            <v>87788658.113814831</v>
          </cell>
          <cell r="E338">
            <v>0</v>
          </cell>
          <cell r="F338">
            <v>0</v>
          </cell>
          <cell r="G338">
            <v>0</v>
          </cell>
          <cell r="H338">
            <v>0</v>
          </cell>
          <cell r="I338">
            <v>0</v>
          </cell>
          <cell r="J338">
            <v>512686482.95330578</v>
          </cell>
        </row>
        <row r="339">
          <cell r="A339">
            <v>322</v>
          </cell>
          <cell r="B339">
            <v>159613</v>
          </cell>
          <cell r="C339">
            <v>0</v>
          </cell>
          <cell r="D339">
            <v>87788658.113814831</v>
          </cell>
          <cell r="E339">
            <v>0</v>
          </cell>
          <cell r="F339">
            <v>0</v>
          </cell>
          <cell r="G339">
            <v>0</v>
          </cell>
          <cell r="H339">
            <v>0</v>
          </cell>
          <cell r="I339">
            <v>0</v>
          </cell>
          <cell r="J339">
            <v>512686482.95330578</v>
          </cell>
        </row>
        <row r="340">
          <cell r="A340">
            <v>323</v>
          </cell>
          <cell r="B340">
            <v>159978</v>
          </cell>
          <cell r="C340">
            <v>0</v>
          </cell>
          <cell r="D340">
            <v>87788658.113814831</v>
          </cell>
          <cell r="E340">
            <v>0</v>
          </cell>
          <cell r="F340">
            <v>0</v>
          </cell>
          <cell r="G340">
            <v>0</v>
          </cell>
          <cell r="H340">
            <v>0</v>
          </cell>
          <cell r="I340">
            <v>0</v>
          </cell>
          <cell r="J340">
            <v>512686482.95330578</v>
          </cell>
        </row>
        <row r="341">
          <cell r="A341">
            <v>324</v>
          </cell>
          <cell r="B341">
            <v>160343</v>
          </cell>
          <cell r="C341">
            <v>0</v>
          </cell>
          <cell r="D341">
            <v>87788658.113814831</v>
          </cell>
          <cell r="E341">
            <v>0</v>
          </cell>
          <cell r="F341">
            <v>0</v>
          </cell>
          <cell r="G341">
            <v>0</v>
          </cell>
          <cell r="H341">
            <v>0</v>
          </cell>
          <cell r="I341">
            <v>0</v>
          </cell>
          <cell r="J341">
            <v>512686482.95330578</v>
          </cell>
        </row>
        <row r="342">
          <cell r="A342">
            <v>325</v>
          </cell>
          <cell r="B342">
            <v>160708</v>
          </cell>
          <cell r="C342">
            <v>0</v>
          </cell>
          <cell r="D342">
            <v>87788658.113814831</v>
          </cell>
          <cell r="E342">
            <v>0</v>
          </cell>
          <cell r="F342">
            <v>0</v>
          </cell>
          <cell r="G342">
            <v>0</v>
          </cell>
          <cell r="H342">
            <v>0</v>
          </cell>
          <cell r="I342">
            <v>0</v>
          </cell>
          <cell r="J342">
            <v>512686482.95330578</v>
          </cell>
        </row>
        <row r="343">
          <cell r="A343">
            <v>326</v>
          </cell>
          <cell r="B343">
            <v>161074</v>
          </cell>
          <cell r="C343">
            <v>0</v>
          </cell>
          <cell r="D343">
            <v>87788658.113814831</v>
          </cell>
          <cell r="E343">
            <v>0</v>
          </cell>
          <cell r="F343">
            <v>0</v>
          </cell>
          <cell r="G343">
            <v>0</v>
          </cell>
          <cell r="H343">
            <v>0</v>
          </cell>
          <cell r="I343">
            <v>0</v>
          </cell>
          <cell r="J343">
            <v>512686482.95330578</v>
          </cell>
        </row>
        <row r="344">
          <cell r="A344">
            <v>327</v>
          </cell>
          <cell r="B344">
            <v>161439</v>
          </cell>
          <cell r="C344">
            <v>0</v>
          </cell>
          <cell r="D344">
            <v>87788658.113814831</v>
          </cell>
          <cell r="E344">
            <v>0</v>
          </cell>
          <cell r="F344">
            <v>0</v>
          </cell>
          <cell r="G344">
            <v>0</v>
          </cell>
          <cell r="H344">
            <v>0</v>
          </cell>
          <cell r="I344">
            <v>0</v>
          </cell>
          <cell r="J344">
            <v>512686482.95330578</v>
          </cell>
        </row>
        <row r="345">
          <cell r="A345">
            <v>328</v>
          </cell>
          <cell r="B345">
            <v>161804</v>
          </cell>
          <cell r="C345">
            <v>0</v>
          </cell>
          <cell r="D345">
            <v>87788658.113814831</v>
          </cell>
          <cell r="E345">
            <v>0</v>
          </cell>
          <cell r="F345">
            <v>0</v>
          </cell>
          <cell r="G345">
            <v>0</v>
          </cell>
          <cell r="H345">
            <v>0</v>
          </cell>
          <cell r="I345">
            <v>0</v>
          </cell>
          <cell r="J345">
            <v>512686482.95330578</v>
          </cell>
        </row>
        <row r="346">
          <cell r="A346">
            <v>329</v>
          </cell>
          <cell r="B346">
            <v>162169</v>
          </cell>
          <cell r="C346">
            <v>0</v>
          </cell>
          <cell r="D346">
            <v>87788658.113814831</v>
          </cell>
          <cell r="E346">
            <v>0</v>
          </cell>
          <cell r="F346">
            <v>0</v>
          </cell>
          <cell r="G346">
            <v>0</v>
          </cell>
          <cell r="H346">
            <v>0</v>
          </cell>
          <cell r="I346">
            <v>0</v>
          </cell>
          <cell r="J346">
            <v>512686482.95330578</v>
          </cell>
        </row>
        <row r="347">
          <cell r="A347">
            <v>330</v>
          </cell>
          <cell r="B347">
            <v>162535</v>
          </cell>
          <cell r="C347">
            <v>0</v>
          </cell>
          <cell r="D347">
            <v>87788658.113814831</v>
          </cell>
          <cell r="E347">
            <v>0</v>
          </cell>
          <cell r="F347">
            <v>0</v>
          </cell>
          <cell r="G347">
            <v>0</v>
          </cell>
          <cell r="H347">
            <v>0</v>
          </cell>
          <cell r="I347">
            <v>0</v>
          </cell>
          <cell r="J347">
            <v>512686482.95330578</v>
          </cell>
        </row>
        <row r="348">
          <cell r="A348">
            <v>331</v>
          </cell>
          <cell r="B348">
            <v>162900</v>
          </cell>
          <cell r="C348">
            <v>0</v>
          </cell>
          <cell r="D348">
            <v>87788658.113814831</v>
          </cell>
          <cell r="E348">
            <v>0</v>
          </cell>
          <cell r="F348">
            <v>0</v>
          </cell>
          <cell r="G348">
            <v>0</v>
          </cell>
          <cell r="H348">
            <v>0</v>
          </cell>
          <cell r="I348">
            <v>0</v>
          </cell>
          <cell r="J348">
            <v>512686482.95330578</v>
          </cell>
        </row>
        <row r="349">
          <cell r="A349">
            <v>332</v>
          </cell>
          <cell r="B349">
            <v>163265</v>
          </cell>
          <cell r="C349">
            <v>0</v>
          </cell>
          <cell r="D349">
            <v>87788658.113814831</v>
          </cell>
          <cell r="E349">
            <v>0</v>
          </cell>
          <cell r="F349">
            <v>0</v>
          </cell>
          <cell r="G349">
            <v>0</v>
          </cell>
          <cell r="H349">
            <v>0</v>
          </cell>
          <cell r="I349">
            <v>0</v>
          </cell>
          <cell r="J349">
            <v>512686482.95330578</v>
          </cell>
        </row>
        <row r="350">
          <cell r="A350">
            <v>333</v>
          </cell>
          <cell r="B350">
            <v>163630</v>
          </cell>
          <cell r="C350">
            <v>0</v>
          </cell>
          <cell r="D350">
            <v>87788658.113814831</v>
          </cell>
          <cell r="E350">
            <v>0</v>
          </cell>
          <cell r="F350">
            <v>0</v>
          </cell>
          <cell r="G350">
            <v>0</v>
          </cell>
          <cell r="H350">
            <v>0</v>
          </cell>
          <cell r="I350">
            <v>0</v>
          </cell>
          <cell r="J350">
            <v>512686482.95330578</v>
          </cell>
        </row>
        <row r="351">
          <cell r="A351">
            <v>334</v>
          </cell>
          <cell r="B351">
            <v>163996</v>
          </cell>
          <cell r="C351">
            <v>0</v>
          </cell>
          <cell r="D351">
            <v>87788658.113814831</v>
          </cell>
          <cell r="E351">
            <v>0</v>
          </cell>
          <cell r="F351">
            <v>0</v>
          </cell>
          <cell r="G351">
            <v>0</v>
          </cell>
          <cell r="H351">
            <v>0</v>
          </cell>
          <cell r="I351">
            <v>0</v>
          </cell>
          <cell r="J351">
            <v>512686482.95330578</v>
          </cell>
        </row>
        <row r="352">
          <cell r="A352">
            <v>335</v>
          </cell>
          <cell r="B352">
            <v>164361</v>
          </cell>
          <cell r="C352">
            <v>0</v>
          </cell>
          <cell r="D352">
            <v>87788658.113814831</v>
          </cell>
          <cell r="E352">
            <v>0</v>
          </cell>
          <cell r="F352">
            <v>0</v>
          </cell>
          <cell r="G352">
            <v>0</v>
          </cell>
          <cell r="H352">
            <v>0</v>
          </cell>
          <cell r="I352">
            <v>0</v>
          </cell>
          <cell r="J352">
            <v>512686482.95330578</v>
          </cell>
        </row>
        <row r="353">
          <cell r="A353">
            <v>336</v>
          </cell>
          <cell r="B353">
            <v>164726</v>
          </cell>
          <cell r="C353">
            <v>0</v>
          </cell>
          <cell r="D353">
            <v>87788658.113814831</v>
          </cell>
          <cell r="E353">
            <v>0</v>
          </cell>
          <cell r="F353">
            <v>0</v>
          </cell>
          <cell r="G353">
            <v>0</v>
          </cell>
          <cell r="H353">
            <v>0</v>
          </cell>
          <cell r="I353">
            <v>0</v>
          </cell>
          <cell r="J353">
            <v>512686482.95330578</v>
          </cell>
        </row>
        <row r="354">
          <cell r="A354">
            <v>337</v>
          </cell>
          <cell r="B354">
            <v>165091</v>
          </cell>
          <cell r="C354">
            <v>0</v>
          </cell>
          <cell r="D354">
            <v>87788658.113814831</v>
          </cell>
          <cell r="E354">
            <v>0</v>
          </cell>
          <cell r="F354">
            <v>0</v>
          </cell>
          <cell r="G354">
            <v>0</v>
          </cell>
          <cell r="H354">
            <v>0</v>
          </cell>
          <cell r="I354">
            <v>0</v>
          </cell>
          <cell r="J354">
            <v>512686482.95330578</v>
          </cell>
        </row>
        <row r="355">
          <cell r="A355">
            <v>338</v>
          </cell>
          <cell r="B355">
            <v>165457</v>
          </cell>
          <cell r="C355">
            <v>0</v>
          </cell>
          <cell r="D355">
            <v>87788658.113814831</v>
          </cell>
          <cell r="E355">
            <v>0</v>
          </cell>
          <cell r="F355">
            <v>0</v>
          </cell>
          <cell r="G355">
            <v>0</v>
          </cell>
          <cell r="H355">
            <v>0</v>
          </cell>
          <cell r="I355">
            <v>0</v>
          </cell>
          <cell r="J355">
            <v>512686482.95330578</v>
          </cell>
        </row>
        <row r="356">
          <cell r="A356">
            <v>339</v>
          </cell>
          <cell r="B356">
            <v>165822</v>
          </cell>
          <cell r="C356">
            <v>0</v>
          </cell>
          <cell r="D356">
            <v>87788658.113814831</v>
          </cell>
          <cell r="E356">
            <v>0</v>
          </cell>
          <cell r="F356">
            <v>0</v>
          </cell>
          <cell r="G356">
            <v>0</v>
          </cell>
          <cell r="H356">
            <v>0</v>
          </cell>
          <cell r="I356">
            <v>0</v>
          </cell>
          <cell r="J356">
            <v>512686482.95330578</v>
          </cell>
        </row>
        <row r="357">
          <cell r="A357">
            <v>340</v>
          </cell>
          <cell r="B357">
            <v>166187</v>
          </cell>
          <cell r="C357">
            <v>0</v>
          </cell>
          <cell r="D357">
            <v>87788658.113814831</v>
          </cell>
          <cell r="E357">
            <v>0</v>
          </cell>
          <cell r="F357">
            <v>0</v>
          </cell>
          <cell r="G357">
            <v>0</v>
          </cell>
          <cell r="H357">
            <v>0</v>
          </cell>
          <cell r="I357">
            <v>0</v>
          </cell>
          <cell r="J357">
            <v>512686482.95330578</v>
          </cell>
        </row>
        <row r="358">
          <cell r="A358">
            <v>341</v>
          </cell>
          <cell r="B358">
            <v>166552</v>
          </cell>
          <cell r="C358">
            <v>0</v>
          </cell>
          <cell r="D358">
            <v>87788658.113814831</v>
          </cell>
          <cell r="E358">
            <v>0</v>
          </cell>
          <cell r="F358">
            <v>0</v>
          </cell>
          <cell r="G358">
            <v>0</v>
          </cell>
          <cell r="H358">
            <v>0</v>
          </cell>
          <cell r="I358">
            <v>0</v>
          </cell>
          <cell r="J358">
            <v>512686482.95330578</v>
          </cell>
        </row>
        <row r="359">
          <cell r="A359">
            <v>342</v>
          </cell>
          <cell r="B359">
            <v>166918</v>
          </cell>
          <cell r="C359">
            <v>0</v>
          </cell>
          <cell r="D359">
            <v>87788658.113814831</v>
          </cell>
          <cell r="E359">
            <v>0</v>
          </cell>
          <cell r="F359">
            <v>0</v>
          </cell>
          <cell r="G359">
            <v>0</v>
          </cell>
          <cell r="H359">
            <v>0</v>
          </cell>
          <cell r="I359">
            <v>0</v>
          </cell>
          <cell r="J359">
            <v>512686482.95330578</v>
          </cell>
        </row>
        <row r="360">
          <cell r="A360">
            <v>343</v>
          </cell>
          <cell r="B360">
            <v>167283</v>
          </cell>
          <cell r="C360">
            <v>0</v>
          </cell>
          <cell r="D360">
            <v>87788658.113814831</v>
          </cell>
          <cell r="E360">
            <v>0</v>
          </cell>
          <cell r="F360">
            <v>0</v>
          </cell>
          <cell r="G360">
            <v>0</v>
          </cell>
          <cell r="H360">
            <v>0</v>
          </cell>
          <cell r="I360">
            <v>0</v>
          </cell>
          <cell r="J360">
            <v>512686482.95330578</v>
          </cell>
        </row>
        <row r="361">
          <cell r="A361">
            <v>344</v>
          </cell>
          <cell r="B361">
            <v>167648</v>
          </cell>
          <cell r="C361">
            <v>0</v>
          </cell>
          <cell r="D361">
            <v>87788658.113814831</v>
          </cell>
          <cell r="E361">
            <v>0</v>
          </cell>
          <cell r="F361">
            <v>0</v>
          </cell>
          <cell r="G361">
            <v>0</v>
          </cell>
          <cell r="H361">
            <v>0</v>
          </cell>
          <cell r="I361">
            <v>0</v>
          </cell>
          <cell r="J361">
            <v>512686482.95330578</v>
          </cell>
        </row>
        <row r="362">
          <cell r="A362">
            <v>345</v>
          </cell>
          <cell r="B362">
            <v>168013</v>
          </cell>
          <cell r="C362">
            <v>0</v>
          </cell>
          <cell r="D362">
            <v>87788658.113814831</v>
          </cell>
          <cell r="E362">
            <v>0</v>
          </cell>
          <cell r="F362">
            <v>0</v>
          </cell>
          <cell r="G362">
            <v>0</v>
          </cell>
          <cell r="H362">
            <v>0</v>
          </cell>
          <cell r="I362">
            <v>0</v>
          </cell>
          <cell r="J362">
            <v>512686482.95330578</v>
          </cell>
        </row>
        <row r="363">
          <cell r="A363">
            <v>346</v>
          </cell>
          <cell r="B363">
            <v>168379</v>
          </cell>
          <cell r="C363">
            <v>0</v>
          </cell>
          <cell r="D363">
            <v>87788658.113814831</v>
          </cell>
          <cell r="E363">
            <v>0</v>
          </cell>
          <cell r="F363">
            <v>0</v>
          </cell>
          <cell r="G363">
            <v>0</v>
          </cell>
          <cell r="H363">
            <v>0</v>
          </cell>
          <cell r="I363">
            <v>0</v>
          </cell>
          <cell r="J363">
            <v>512686482.95330578</v>
          </cell>
        </row>
        <row r="364">
          <cell r="A364">
            <v>347</v>
          </cell>
          <cell r="B364">
            <v>168744</v>
          </cell>
          <cell r="C364">
            <v>0</v>
          </cell>
          <cell r="D364">
            <v>87788658.113814831</v>
          </cell>
          <cell r="E364">
            <v>0</v>
          </cell>
          <cell r="F364">
            <v>0</v>
          </cell>
          <cell r="G364">
            <v>0</v>
          </cell>
          <cell r="H364">
            <v>0</v>
          </cell>
          <cell r="I364">
            <v>0</v>
          </cell>
          <cell r="J364">
            <v>512686482.95330578</v>
          </cell>
        </row>
        <row r="365">
          <cell r="A365">
            <v>348</v>
          </cell>
          <cell r="B365">
            <v>169109</v>
          </cell>
          <cell r="C365">
            <v>0</v>
          </cell>
          <cell r="D365">
            <v>87788658.113814831</v>
          </cell>
          <cell r="E365">
            <v>0</v>
          </cell>
          <cell r="F365">
            <v>0</v>
          </cell>
          <cell r="G365">
            <v>0</v>
          </cell>
          <cell r="H365">
            <v>0</v>
          </cell>
          <cell r="I365">
            <v>0</v>
          </cell>
          <cell r="J365">
            <v>512686482.95330578</v>
          </cell>
        </row>
        <row r="366">
          <cell r="A366">
            <v>349</v>
          </cell>
          <cell r="B366">
            <v>169474</v>
          </cell>
          <cell r="C366">
            <v>0</v>
          </cell>
          <cell r="D366">
            <v>87788658.113814831</v>
          </cell>
          <cell r="E366">
            <v>0</v>
          </cell>
          <cell r="F366">
            <v>0</v>
          </cell>
          <cell r="G366">
            <v>0</v>
          </cell>
          <cell r="H366">
            <v>0</v>
          </cell>
          <cell r="I366">
            <v>0</v>
          </cell>
          <cell r="J366">
            <v>512686482.95330578</v>
          </cell>
        </row>
        <row r="367">
          <cell r="A367">
            <v>350</v>
          </cell>
          <cell r="B367">
            <v>169840</v>
          </cell>
          <cell r="C367">
            <v>0</v>
          </cell>
          <cell r="D367">
            <v>87788658.113814831</v>
          </cell>
          <cell r="E367">
            <v>0</v>
          </cell>
          <cell r="F367">
            <v>0</v>
          </cell>
          <cell r="G367">
            <v>0</v>
          </cell>
          <cell r="H367">
            <v>0</v>
          </cell>
          <cell r="I367">
            <v>0</v>
          </cell>
          <cell r="J367">
            <v>512686482.95330578</v>
          </cell>
        </row>
        <row r="368">
          <cell r="A368">
            <v>351</v>
          </cell>
          <cell r="B368">
            <v>170205</v>
          </cell>
          <cell r="C368">
            <v>0</v>
          </cell>
          <cell r="D368">
            <v>87788658.113814831</v>
          </cell>
          <cell r="E368">
            <v>0</v>
          </cell>
          <cell r="F368">
            <v>0</v>
          </cell>
          <cell r="G368">
            <v>0</v>
          </cell>
          <cell r="H368">
            <v>0</v>
          </cell>
          <cell r="I368">
            <v>0</v>
          </cell>
          <cell r="J368">
            <v>512686482.95330578</v>
          </cell>
        </row>
        <row r="369">
          <cell r="A369">
            <v>352</v>
          </cell>
          <cell r="B369">
            <v>170570</v>
          </cell>
          <cell r="C369">
            <v>0</v>
          </cell>
          <cell r="D369">
            <v>87788658.113814831</v>
          </cell>
          <cell r="E369">
            <v>0</v>
          </cell>
          <cell r="F369">
            <v>0</v>
          </cell>
          <cell r="G369">
            <v>0</v>
          </cell>
          <cell r="H369">
            <v>0</v>
          </cell>
          <cell r="I369">
            <v>0</v>
          </cell>
          <cell r="J369">
            <v>512686482.95330578</v>
          </cell>
        </row>
        <row r="370">
          <cell r="A370">
            <v>353</v>
          </cell>
          <cell r="B370">
            <v>170935</v>
          </cell>
          <cell r="C370">
            <v>0</v>
          </cell>
          <cell r="D370">
            <v>87788658.113814831</v>
          </cell>
          <cell r="E370">
            <v>0</v>
          </cell>
          <cell r="F370">
            <v>0</v>
          </cell>
          <cell r="G370">
            <v>0</v>
          </cell>
          <cell r="H370">
            <v>0</v>
          </cell>
          <cell r="I370">
            <v>0</v>
          </cell>
          <cell r="J370">
            <v>512686482.95330578</v>
          </cell>
        </row>
        <row r="371">
          <cell r="A371">
            <v>354</v>
          </cell>
          <cell r="B371">
            <v>171301</v>
          </cell>
          <cell r="C371">
            <v>0</v>
          </cell>
          <cell r="D371">
            <v>87788658.113814831</v>
          </cell>
          <cell r="E371">
            <v>0</v>
          </cell>
          <cell r="F371">
            <v>0</v>
          </cell>
          <cell r="G371">
            <v>0</v>
          </cell>
          <cell r="H371">
            <v>0</v>
          </cell>
          <cell r="I371">
            <v>0</v>
          </cell>
          <cell r="J371">
            <v>512686482.95330578</v>
          </cell>
        </row>
        <row r="372">
          <cell r="A372">
            <v>355</v>
          </cell>
          <cell r="B372">
            <v>171666</v>
          </cell>
          <cell r="C372">
            <v>0</v>
          </cell>
          <cell r="D372">
            <v>87788658.113814831</v>
          </cell>
          <cell r="E372">
            <v>0</v>
          </cell>
          <cell r="F372">
            <v>0</v>
          </cell>
          <cell r="G372">
            <v>0</v>
          </cell>
          <cell r="H372">
            <v>0</v>
          </cell>
          <cell r="I372">
            <v>0</v>
          </cell>
          <cell r="J372">
            <v>512686482.95330578</v>
          </cell>
        </row>
        <row r="373">
          <cell r="A373">
            <v>356</v>
          </cell>
          <cell r="B373">
            <v>172031</v>
          </cell>
          <cell r="C373">
            <v>0</v>
          </cell>
          <cell r="D373">
            <v>87788658.113814831</v>
          </cell>
          <cell r="E373">
            <v>0</v>
          </cell>
          <cell r="F373">
            <v>0</v>
          </cell>
          <cell r="G373">
            <v>0</v>
          </cell>
          <cell r="H373">
            <v>0</v>
          </cell>
          <cell r="I373">
            <v>0</v>
          </cell>
          <cell r="J373">
            <v>512686482.95330578</v>
          </cell>
        </row>
        <row r="374">
          <cell r="A374">
            <v>357</v>
          </cell>
          <cell r="B374">
            <v>172396</v>
          </cell>
          <cell r="C374">
            <v>0</v>
          </cell>
          <cell r="D374">
            <v>87788658.113814831</v>
          </cell>
          <cell r="E374">
            <v>0</v>
          </cell>
          <cell r="F374">
            <v>0</v>
          </cell>
          <cell r="G374">
            <v>0</v>
          </cell>
          <cell r="H374">
            <v>0</v>
          </cell>
          <cell r="I374">
            <v>0</v>
          </cell>
          <cell r="J374">
            <v>512686482.95330578</v>
          </cell>
        </row>
        <row r="375">
          <cell r="A375">
            <v>358</v>
          </cell>
          <cell r="B375">
            <v>172762</v>
          </cell>
          <cell r="C375">
            <v>0</v>
          </cell>
          <cell r="D375">
            <v>87788658.113814831</v>
          </cell>
          <cell r="E375">
            <v>0</v>
          </cell>
          <cell r="F375">
            <v>0</v>
          </cell>
          <cell r="G375">
            <v>0</v>
          </cell>
          <cell r="H375">
            <v>0</v>
          </cell>
          <cell r="I375">
            <v>0</v>
          </cell>
          <cell r="J375">
            <v>512686482.95330578</v>
          </cell>
        </row>
        <row r="376">
          <cell r="A376">
            <v>359</v>
          </cell>
          <cell r="B376">
            <v>173127</v>
          </cell>
          <cell r="C376">
            <v>0</v>
          </cell>
          <cell r="D376">
            <v>87788658.113814831</v>
          </cell>
          <cell r="E376">
            <v>0</v>
          </cell>
          <cell r="F376">
            <v>0</v>
          </cell>
          <cell r="G376">
            <v>0</v>
          </cell>
          <cell r="H376">
            <v>0</v>
          </cell>
          <cell r="I376">
            <v>0</v>
          </cell>
          <cell r="J376">
            <v>512686482.95330578</v>
          </cell>
        </row>
        <row r="377">
          <cell r="A377">
            <v>360</v>
          </cell>
          <cell r="B377">
            <v>173492</v>
          </cell>
          <cell r="C377">
            <v>0</v>
          </cell>
          <cell r="D377">
            <v>87788658.113814831</v>
          </cell>
          <cell r="E377">
            <v>0</v>
          </cell>
          <cell r="F377">
            <v>0</v>
          </cell>
          <cell r="G377">
            <v>0</v>
          </cell>
          <cell r="H377">
            <v>0</v>
          </cell>
          <cell r="I377">
            <v>0</v>
          </cell>
          <cell r="J377">
            <v>512686482.95330578</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pane ySplit="2" topLeftCell="A3" activePane="bottomLeft" state="frozen"/>
      <selection pane="bottomLeft" sqref="A1:XFD1048576"/>
    </sheetView>
  </sheetViews>
  <sheetFormatPr defaultColWidth="18.28515625" defaultRowHeight="15" x14ac:dyDescent="0.25"/>
  <sheetData>
    <row r="1" spans="1:1" ht="15.75" x14ac:dyDescent="0.25">
      <c r="A1" s="1"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sheetViews>
  <sheetFormatPr defaultColWidth="8.85546875" defaultRowHeight="15" outlineLevelRow="5" x14ac:dyDescent="0.25"/>
  <cols>
    <col min="1" max="1" width="10.28515625" style="5" customWidth="1"/>
    <col min="2" max="2" width="9.140625" style="5" customWidth="1"/>
    <col min="3" max="3" width="50.5703125" style="4" customWidth="1"/>
    <col min="4" max="4" width="22.5703125" style="3" bestFit="1" customWidth="1"/>
    <col min="5" max="5" width="52.28515625" style="2" customWidth="1"/>
    <col min="6" max="6" width="30.5703125" style="2" customWidth="1"/>
    <col min="7" max="7" width="10.42578125" style="2" customWidth="1"/>
    <col min="8" max="256" width="8.85546875" style="2"/>
    <col min="257" max="257" width="10.28515625" style="2" customWidth="1"/>
    <col min="258" max="258" width="9.140625" style="2" customWidth="1"/>
    <col min="259" max="259" width="50.5703125" style="2" customWidth="1"/>
    <col min="260" max="260" width="22.5703125" style="2" bestFit="1" customWidth="1"/>
    <col min="261" max="261" width="52.28515625" style="2" customWidth="1"/>
    <col min="262" max="262" width="30.5703125" style="2" customWidth="1"/>
    <col min="263" max="263" width="10.42578125" style="2" customWidth="1"/>
    <col min="264" max="512" width="8.85546875" style="2"/>
    <col min="513" max="513" width="10.28515625" style="2" customWidth="1"/>
    <col min="514" max="514" width="9.140625" style="2" customWidth="1"/>
    <col min="515" max="515" width="50.5703125" style="2" customWidth="1"/>
    <col min="516" max="516" width="22.5703125" style="2" bestFit="1" customWidth="1"/>
    <col min="517" max="517" width="52.28515625" style="2" customWidth="1"/>
    <col min="518" max="518" width="30.5703125" style="2" customWidth="1"/>
    <col min="519" max="519" width="10.42578125" style="2" customWidth="1"/>
    <col min="520" max="768" width="8.85546875" style="2"/>
    <col min="769" max="769" width="10.28515625" style="2" customWidth="1"/>
    <col min="770" max="770" width="9.140625" style="2" customWidth="1"/>
    <col min="771" max="771" width="50.5703125" style="2" customWidth="1"/>
    <col min="772" max="772" width="22.5703125" style="2" bestFit="1" customWidth="1"/>
    <col min="773" max="773" width="52.28515625" style="2" customWidth="1"/>
    <col min="774" max="774" width="30.5703125" style="2" customWidth="1"/>
    <col min="775" max="775" width="10.42578125" style="2" customWidth="1"/>
    <col min="776" max="1024" width="8.85546875" style="2"/>
    <col min="1025" max="1025" width="10.28515625" style="2" customWidth="1"/>
    <col min="1026" max="1026" width="9.140625" style="2" customWidth="1"/>
    <col min="1027" max="1027" width="50.5703125" style="2" customWidth="1"/>
    <col min="1028" max="1028" width="22.5703125" style="2" bestFit="1" customWidth="1"/>
    <col min="1029" max="1029" width="52.28515625" style="2" customWidth="1"/>
    <col min="1030" max="1030" width="30.5703125" style="2" customWidth="1"/>
    <col min="1031" max="1031" width="10.42578125" style="2" customWidth="1"/>
    <col min="1032" max="1280" width="8.85546875" style="2"/>
    <col min="1281" max="1281" width="10.28515625" style="2" customWidth="1"/>
    <col min="1282" max="1282" width="9.140625" style="2" customWidth="1"/>
    <col min="1283" max="1283" width="50.5703125" style="2" customWidth="1"/>
    <col min="1284" max="1284" width="22.5703125" style="2" bestFit="1" customWidth="1"/>
    <col min="1285" max="1285" width="52.28515625" style="2" customWidth="1"/>
    <col min="1286" max="1286" width="30.5703125" style="2" customWidth="1"/>
    <col min="1287" max="1287" width="10.42578125" style="2" customWidth="1"/>
    <col min="1288" max="1536" width="8.85546875" style="2"/>
    <col min="1537" max="1537" width="10.28515625" style="2" customWidth="1"/>
    <col min="1538" max="1538" width="9.140625" style="2" customWidth="1"/>
    <col min="1539" max="1539" width="50.5703125" style="2" customWidth="1"/>
    <col min="1540" max="1540" width="22.5703125" style="2" bestFit="1" customWidth="1"/>
    <col min="1541" max="1541" width="52.28515625" style="2" customWidth="1"/>
    <col min="1542" max="1542" width="30.5703125" style="2" customWidth="1"/>
    <col min="1543" max="1543" width="10.42578125" style="2" customWidth="1"/>
    <col min="1544" max="1792" width="8.85546875" style="2"/>
    <col min="1793" max="1793" width="10.28515625" style="2" customWidth="1"/>
    <col min="1794" max="1794" width="9.140625" style="2" customWidth="1"/>
    <col min="1795" max="1795" width="50.5703125" style="2" customWidth="1"/>
    <col min="1796" max="1796" width="22.5703125" style="2" bestFit="1" customWidth="1"/>
    <col min="1797" max="1797" width="52.28515625" style="2" customWidth="1"/>
    <col min="1798" max="1798" width="30.5703125" style="2" customWidth="1"/>
    <col min="1799" max="1799" width="10.42578125" style="2" customWidth="1"/>
    <col min="1800" max="2048" width="8.85546875" style="2"/>
    <col min="2049" max="2049" width="10.28515625" style="2" customWidth="1"/>
    <col min="2050" max="2050" width="9.140625" style="2" customWidth="1"/>
    <col min="2051" max="2051" width="50.5703125" style="2" customWidth="1"/>
    <col min="2052" max="2052" width="22.5703125" style="2" bestFit="1" customWidth="1"/>
    <col min="2053" max="2053" width="52.28515625" style="2" customWidth="1"/>
    <col min="2054" max="2054" width="30.5703125" style="2" customWidth="1"/>
    <col min="2055" max="2055" width="10.42578125" style="2" customWidth="1"/>
    <col min="2056" max="2304" width="8.85546875" style="2"/>
    <col min="2305" max="2305" width="10.28515625" style="2" customWidth="1"/>
    <col min="2306" max="2306" width="9.140625" style="2" customWidth="1"/>
    <col min="2307" max="2307" width="50.5703125" style="2" customWidth="1"/>
    <col min="2308" max="2308" width="22.5703125" style="2" bestFit="1" customWidth="1"/>
    <col min="2309" max="2309" width="52.28515625" style="2" customWidth="1"/>
    <col min="2310" max="2310" width="30.5703125" style="2" customWidth="1"/>
    <col min="2311" max="2311" width="10.42578125" style="2" customWidth="1"/>
    <col min="2312" max="2560" width="8.85546875" style="2"/>
    <col min="2561" max="2561" width="10.28515625" style="2" customWidth="1"/>
    <col min="2562" max="2562" width="9.140625" style="2" customWidth="1"/>
    <col min="2563" max="2563" width="50.5703125" style="2" customWidth="1"/>
    <col min="2564" max="2564" width="22.5703125" style="2" bestFit="1" customWidth="1"/>
    <col min="2565" max="2565" width="52.28515625" style="2" customWidth="1"/>
    <col min="2566" max="2566" width="30.5703125" style="2" customWidth="1"/>
    <col min="2567" max="2567" width="10.42578125" style="2" customWidth="1"/>
    <col min="2568" max="2816" width="8.85546875" style="2"/>
    <col min="2817" max="2817" width="10.28515625" style="2" customWidth="1"/>
    <col min="2818" max="2818" width="9.140625" style="2" customWidth="1"/>
    <col min="2819" max="2819" width="50.5703125" style="2" customWidth="1"/>
    <col min="2820" max="2820" width="22.5703125" style="2" bestFit="1" customWidth="1"/>
    <col min="2821" max="2821" width="52.28515625" style="2" customWidth="1"/>
    <col min="2822" max="2822" width="30.5703125" style="2" customWidth="1"/>
    <col min="2823" max="2823" width="10.42578125" style="2" customWidth="1"/>
    <col min="2824" max="3072" width="8.85546875" style="2"/>
    <col min="3073" max="3073" width="10.28515625" style="2" customWidth="1"/>
    <col min="3074" max="3074" width="9.140625" style="2" customWidth="1"/>
    <col min="3075" max="3075" width="50.5703125" style="2" customWidth="1"/>
    <col min="3076" max="3076" width="22.5703125" style="2" bestFit="1" customWidth="1"/>
    <col min="3077" max="3077" width="52.28515625" style="2" customWidth="1"/>
    <col min="3078" max="3078" width="30.5703125" style="2" customWidth="1"/>
    <col min="3079" max="3079" width="10.42578125" style="2" customWidth="1"/>
    <col min="3080" max="3328" width="8.85546875" style="2"/>
    <col min="3329" max="3329" width="10.28515625" style="2" customWidth="1"/>
    <col min="3330" max="3330" width="9.140625" style="2" customWidth="1"/>
    <col min="3331" max="3331" width="50.5703125" style="2" customWidth="1"/>
    <col min="3332" max="3332" width="22.5703125" style="2" bestFit="1" customWidth="1"/>
    <col min="3333" max="3333" width="52.28515625" style="2" customWidth="1"/>
    <col min="3334" max="3334" width="30.5703125" style="2" customWidth="1"/>
    <col min="3335" max="3335" width="10.42578125" style="2" customWidth="1"/>
    <col min="3336" max="3584" width="8.85546875" style="2"/>
    <col min="3585" max="3585" width="10.28515625" style="2" customWidth="1"/>
    <col min="3586" max="3586" width="9.140625" style="2" customWidth="1"/>
    <col min="3587" max="3587" width="50.5703125" style="2" customWidth="1"/>
    <col min="3588" max="3588" width="22.5703125" style="2" bestFit="1" customWidth="1"/>
    <col min="3589" max="3589" width="52.28515625" style="2" customWidth="1"/>
    <col min="3590" max="3590" width="30.5703125" style="2" customWidth="1"/>
    <col min="3591" max="3591" width="10.42578125" style="2" customWidth="1"/>
    <col min="3592" max="3840" width="8.85546875" style="2"/>
    <col min="3841" max="3841" width="10.28515625" style="2" customWidth="1"/>
    <col min="3842" max="3842" width="9.140625" style="2" customWidth="1"/>
    <col min="3843" max="3843" width="50.5703125" style="2" customWidth="1"/>
    <col min="3844" max="3844" width="22.5703125" style="2" bestFit="1" customWidth="1"/>
    <col min="3845" max="3845" width="52.28515625" style="2" customWidth="1"/>
    <col min="3846" max="3846" width="30.5703125" style="2" customWidth="1"/>
    <col min="3847" max="3847" width="10.42578125" style="2" customWidth="1"/>
    <col min="3848" max="4096" width="8.85546875" style="2"/>
    <col min="4097" max="4097" width="10.28515625" style="2" customWidth="1"/>
    <col min="4098" max="4098" width="9.140625" style="2" customWidth="1"/>
    <col min="4099" max="4099" width="50.5703125" style="2" customWidth="1"/>
    <col min="4100" max="4100" width="22.5703125" style="2" bestFit="1" customWidth="1"/>
    <col min="4101" max="4101" width="52.28515625" style="2" customWidth="1"/>
    <col min="4102" max="4102" width="30.5703125" style="2" customWidth="1"/>
    <col min="4103" max="4103" width="10.42578125" style="2" customWidth="1"/>
    <col min="4104" max="4352" width="8.85546875" style="2"/>
    <col min="4353" max="4353" width="10.28515625" style="2" customWidth="1"/>
    <col min="4354" max="4354" width="9.140625" style="2" customWidth="1"/>
    <col min="4355" max="4355" width="50.5703125" style="2" customWidth="1"/>
    <col min="4356" max="4356" width="22.5703125" style="2" bestFit="1" customWidth="1"/>
    <col min="4357" max="4357" width="52.28515625" style="2" customWidth="1"/>
    <col min="4358" max="4358" width="30.5703125" style="2" customWidth="1"/>
    <col min="4359" max="4359" width="10.42578125" style="2" customWidth="1"/>
    <col min="4360" max="4608" width="8.85546875" style="2"/>
    <col min="4609" max="4609" width="10.28515625" style="2" customWidth="1"/>
    <col min="4610" max="4610" width="9.140625" style="2" customWidth="1"/>
    <col min="4611" max="4611" width="50.5703125" style="2" customWidth="1"/>
    <col min="4612" max="4612" width="22.5703125" style="2" bestFit="1" customWidth="1"/>
    <col min="4613" max="4613" width="52.28515625" style="2" customWidth="1"/>
    <col min="4614" max="4614" width="30.5703125" style="2" customWidth="1"/>
    <col min="4615" max="4615" width="10.42578125" style="2" customWidth="1"/>
    <col min="4616" max="4864" width="8.85546875" style="2"/>
    <col min="4865" max="4865" width="10.28515625" style="2" customWidth="1"/>
    <col min="4866" max="4866" width="9.140625" style="2" customWidth="1"/>
    <col min="4867" max="4867" width="50.5703125" style="2" customWidth="1"/>
    <col min="4868" max="4868" width="22.5703125" style="2" bestFit="1" customWidth="1"/>
    <col min="4869" max="4869" width="52.28515625" style="2" customWidth="1"/>
    <col min="4870" max="4870" width="30.5703125" style="2" customWidth="1"/>
    <col min="4871" max="4871" width="10.42578125" style="2" customWidth="1"/>
    <col min="4872" max="5120" width="8.85546875" style="2"/>
    <col min="5121" max="5121" width="10.28515625" style="2" customWidth="1"/>
    <col min="5122" max="5122" width="9.140625" style="2" customWidth="1"/>
    <col min="5123" max="5123" width="50.5703125" style="2" customWidth="1"/>
    <col min="5124" max="5124" width="22.5703125" style="2" bestFit="1" customWidth="1"/>
    <col min="5125" max="5125" width="52.28515625" style="2" customWidth="1"/>
    <col min="5126" max="5126" width="30.5703125" style="2" customWidth="1"/>
    <col min="5127" max="5127" width="10.42578125" style="2" customWidth="1"/>
    <col min="5128" max="5376" width="8.85546875" style="2"/>
    <col min="5377" max="5377" width="10.28515625" style="2" customWidth="1"/>
    <col min="5378" max="5378" width="9.140625" style="2" customWidth="1"/>
    <col min="5379" max="5379" width="50.5703125" style="2" customWidth="1"/>
    <col min="5380" max="5380" width="22.5703125" style="2" bestFit="1" customWidth="1"/>
    <col min="5381" max="5381" width="52.28515625" style="2" customWidth="1"/>
    <col min="5382" max="5382" width="30.5703125" style="2" customWidth="1"/>
    <col min="5383" max="5383" width="10.42578125" style="2" customWidth="1"/>
    <col min="5384" max="5632" width="8.85546875" style="2"/>
    <col min="5633" max="5633" width="10.28515625" style="2" customWidth="1"/>
    <col min="5634" max="5634" width="9.140625" style="2" customWidth="1"/>
    <col min="5635" max="5635" width="50.5703125" style="2" customWidth="1"/>
    <col min="5636" max="5636" width="22.5703125" style="2" bestFit="1" customWidth="1"/>
    <col min="5637" max="5637" width="52.28515625" style="2" customWidth="1"/>
    <col min="5638" max="5638" width="30.5703125" style="2" customWidth="1"/>
    <col min="5639" max="5639" width="10.42578125" style="2" customWidth="1"/>
    <col min="5640" max="5888" width="8.85546875" style="2"/>
    <col min="5889" max="5889" width="10.28515625" style="2" customWidth="1"/>
    <col min="5890" max="5890" width="9.140625" style="2" customWidth="1"/>
    <col min="5891" max="5891" width="50.5703125" style="2" customWidth="1"/>
    <col min="5892" max="5892" width="22.5703125" style="2" bestFit="1" customWidth="1"/>
    <col min="5893" max="5893" width="52.28515625" style="2" customWidth="1"/>
    <col min="5894" max="5894" width="30.5703125" style="2" customWidth="1"/>
    <col min="5895" max="5895" width="10.42578125" style="2" customWidth="1"/>
    <col min="5896" max="6144" width="8.85546875" style="2"/>
    <col min="6145" max="6145" width="10.28515625" style="2" customWidth="1"/>
    <col min="6146" max="6146" width="9.140625" style="2" customWidth="1"/>
    <col min="6147" max="6147" width="50.5703125" style="2" customWidth="1"/>
    <col min="6148" max="6148" width="22.5703125" style="2" bestFit="1" customWidth="1"/>
    <col min="6149" max="6149" width="52.28515625" style="2" customWidth="1"/>
    <col min="6150" max="6150" width="30.5703125" style="2" customWidth="1"/>
    <col min="6151" max="6151" width="10.42578125" style="2" customWidth="1"/>
    <col min="6152" max="6400" width="8.85546875" style="2"/>
    <col min="6401" max="6401" width="10.28515625" style="2" customWidth="1"/>
    <col min="6402" max="6402" width="9.140625" style="2" customWidth="1"/>
    <col min="6403" max="6403" width="50.5703125" style="2" customWidth="1"/>
    <col min="6404" max="6404" width="22.5703125" style="2" bestFit="1" customWidth="1"/>
    <col min="6405" max="6405" width="52.28515625" style="2" customWidth="1"/>
    <col min="6406" max="6406" width="30.5703125" style="2" customWidth="1"/>
    <col min="6407" max="6407" width="10.42578125" style="2" customWidth="1"/>
    <col min="6408" max="6656" width="8.85546875" style="2"/>
    <col min="6657" max="6657" width="10.28515625" style="2" customWidth="1"/>
    <col min="6658" max="6658" width="9.140625" style="2" customWidth="1"/>
    <col min="6659" max="6659" width="50.5703125" style="2" customWidth="1"/>
    <col min="6660" max="6660" width="22.5703125" style="2" bestFit="1" customWidth="1"/>
    <col min="6661" max="6661" width="52.28515625" style="2" customWidth="1"/>
    <col min="6662" max="6662" width="30.5703125" style="2" customWidth="1"/>
    <col min="6663" max="6663" width="10.42578125" style="2" customWidth="1"/>
    <col min="6664" max="6912" width="8.85546875" style="2"/>
    <col min="6913" max="6913" width="10.28515625" style="2" customWidth="1"/>
    <col min="6914" max="6914" width="9.140625" style="2" customWidth="1"/>
    <col min="6915" max="6915" width="50.5703125" style="2" customWidth="1"/>
    <col min="6916" max="6916" width="22.5703125" style="2" bestFit="1" customWidth="1"/>
    <col min="6917" max="6917" width="52.28515625" style="2" customWidth="1"/>
    <col min="6918" max="6918" width="30.5703125" style="2" customWidth="1"/>
    <col min="6919" max="6919" width="10.42578125" style="2" customWidth="1"/>
    <col min="6920" max="7168" width="8.85546875" style="2"/>
    <col min="7169" max="7169" width="10.28515625" style="2" customWidth="1"/>
    <col min="7170" max="7170" width="9.140625" style="2" customWidth="1"/>
    <col min="7171" max="7171" width="50.5703125" style="2" customWidth="1"/>
    <col min="7172" max="7172" width="22.5703125" style="2" bestFit="1" customWidth="1"/>
    <col min="7173" max="7173" width="52.28515625" style="2" customWidth="1"/>
    <col min="7174" max="7174" width="30.5703125" style="2" customWidth="1"/>
    <col min="7175" max="7175" width="10.42578125" style="2" customWidth="1"/>
    <col min="7176" max="7424" width="8.85546875" style="2"/>
    <col min="7425" max="7425" width="10.28515625" style="2" customWidth="1"/>
    <col min="7426" max="7426" width="9.140625" style="2" customWidth="1"/>
    <col min="7427" max="7427" width="50.5703125" style="2" customWidth="1"/>
    <col min="7428" max="7428" width="22.5703125" style="2" bestFit="1" customWidth="1"/>
    <col min="7429" max="7429" width="52.28515625" style="2" customWidth="1"/>
    <col min="7430" max="7430" width="30.5703125" style="2" customWidth="1"/>
    <col min="7431" max="7431" width="10.42578125" style="2" customWidth="1"/>
    <col min="7432" max="7680" width="8.85546875" style="2"/>
    <col min="7681" max="7681" width="10.28515625" style="2" customWidth="1"/>
    <col min="7682" max="7682" width="9.140625" style="2" customWidth="1"/>
    <col min="7683" max="7683" width="50.5703125" style="2" customWidth="1"/>
    <col min="7684" max="7684" width="22.5703125" style="2" bestFit="1" customWidth="1"/>
    <col min="7685" max="7685" width="52.28515625" style="2" customWidth="1"/>
    <col min="7686" max="7686" width="30.5703125" style="2" customWidth="1"/>
    <col min="7687" max="7687" width="10.42578125" style="2" customWidth="1"/>
    <col min="7688" max="7936" width="8.85546875" style="2"/>
    <col min="7937" max="7937" width="10.28515625" style="2" customWidth="1"/>
    <col min="7938" max="7938" width="9.140625" style="2" customWidth="1"/>
    <col min="7939" max="7939" width="50.5703125" style="2" customWidth="1"/>
    <col min="7940" max="7940" width="22.5703125" style="2" bestFit="1" customWidth="1"/>
    <col min="7941" max="7941" width="52.28515625" style="2" customWidth="1"/>
    <col min="7942" max="7942" width="30.5703125" style="2" customWidth="1"/>
    <col min="7943" max="7943" width="10.42578125" style="2" customWidth="1"/>
    <col min="7944" max="8192" width="8.85546875" style="2"/>
    <col min="8193" max="8193" width="10.28515625" style="2" customWidth="1"/>
    <col min="8194" max="8194" width="9.140625" style="2" customWidth="1"/>
    <col min="8195" max="8195" width="50.5703125" style="2" customWidth="1"/>
    <col min="8196" max="8196" width="22.5703125" style="2" bestFit="1" customWidth="1"/>
    <col min="8197" max="8197" width="52.28515625" style="2" customWidth="1"/>
    <col min="8198" max="8198" width="30.5703125" style="2" customWidth="1"/>
    <col min="8199" max="8199" width="10.42578125" style="2" customWidth="1"/>
    <col min="8200" max="8448" width="8.85546875" style="2"/>
    <col min="8449" max="8449" width="10.28515625" style="2" customWidth="1"/>
    <col min="8450" max="8450" width="9.140625" style="2" customWidth="1"/>
    <col min="8451" max="8451" width="50.5703125" style="2" customWidth="1"/>
    <col min="8452" max="8452" width="22.5703125" style="2" bestFit="1" customWidth="1"/>
    <col min="8453" max="8453" width="52.28515625" style="2" customWidth="1"/>
    <col min="8454" max="8454" width="30.5703125" style="2" customWidth="1"/>
    <col min="8455" max="8455" width="10.42578125" style="2" customWidth="1"/>
    <col min="8456" max="8704" width="8.85546875" style="2"/>
    <col min="8705" max="8705" width="10.28515625" style="2" customWidth="1"/>
    <col min="8706" max="8706" width="9.140625" style="2" customWidth="1"/>
    <col min="8707" max="8707" width="50.5703125" style="2" customWidth="1"/>
    <col min="8708" max="8708" width="22.5703125" style="2" bestFit="1" customWidth="1"/>
    <col min="8709" max="8709" width="52.28515625" style="2" customWidth="1"/>
    <col min="8710" max="8710" width="30.5703125" style="2" customWidth="1"/>
    <col min="8711" max="8711" width="10.42578125" style="2" customWidth="1"/>
    <col min="8712" max="8960" width="8.85546875" style="2"/>
    <col min="8961" max="8961" width="10.28515625" style="2" customWidth="1"/>
    <col min="8962" max="8962" width="9.140625" style="2" customWidth="1"/>
    <col min="8963" max="8963" width="50.5703125" style="2" customWidth="1"/>
    <col min="8964" max="8964" width="22.5703125" style="2" bestFit="1" customWidth="1"/>
    <col min="8965" max="8965" width="52.28515625" style="2" customWidth="1"/>
    <col min="8966" max="8966" width="30.5703125" style="2" customWidth="1"/>
    <col min="8967" max="8967" width="10.42578125" style="2" customWidth="1"/>
    <col min="8968" max="9216" width="8.85546875" style="2"/>
    <col min="9217" max="9217" width="10.28515625" style="2" customWidth="1"/>
    <col min="9218" max="9218" width="9.140625" style="2" customWidth="1"/>
    <col min="9219" max="9219" width="50.5703125" style="2" customWidth="1"/>
    <col min="9220" max="9220" width="22.5703125" style="2" bestFit="1" customWidth="1"/>
    <col min="9221" max="9221" width="52.28515625" style="2" customWidth="1"/>
    <col min="9222" max="9222" width="30.5703125" style="2" customWidth="1"/>
    <col min="9223" max="9223" width="10.42578125" style="2" customWidth="1"/>
    <col min="9224" max="9472" width="8.85546875" style="2"/>
    <col min="9473" max="9473" width="10.28515625" style="2" customWidth="1"/>
    <col min="9474" max="9474" width="9.140625" style="2" customWidth="1"/>
    <col min="9475" max="9475" width="50.5703125" style="2" customWidth="1"/>
    <col min="9476" max="9476" width="22.5703125" style="2" bestFit="1" customWidth="1"/>
    <col min="9477" max="9477" width="52.28515625" style="2" customWidth="1"/>
    <col min="9478" max="9478" width="30.5703125" style="2" customWidth="1"/>
    <col min="9479" max="9479" width="10.42578125" style="2" customWidth="1"/>
    <col min="9480" max="9728" width="8.85546875" style="2"/>
    <col min="9729" max="9729" width="10.28515625" style="2" customWidth="1"/>
    <col min="9730" max="9730" width="9.140625" style="2" customWidth="1"/>
    <col min="9731" max="9731" width="50.5703125" style="2" customWidth="1"/>
    <col min="9732" max="9732" width="22.5703125" style="2" bestFit="1" customWidth="1"/>
    <col min="9733" max="9733" width="52.28515625" style="2" customWidth="1"/>
    <col min="9734" max="9734" width="30.5703125" style="2" customWidth="1"/>
    <col min="9735" max="9735" width="10.42578125" style="2" customWidth="1"/>
    <col min="9736" max="9984" width="8.85546875" style="2"/>
    <col min="9985" max="9985" width="10.28515625" style="2" customWidth="1"/>
    <col min="9986" max="9986" width="9.140625" style="2" customWidth="1"/>
    <col min="9987" max="9987" width="50.5703125" style="2" customWidth="1"/>
    <col min="9988" max="9988" width="22.5703125" style="2" bestFit="1" customWidth="1"/>
    <col min="9989" max="9989" width="52.28515625" style="2" customWidth="1"/>
    <col min="9990" max="9990" width="30.5703125" style="2" customWidth="1"/>
    <col min="9991" max="9991" width="10.42578125" style="2" customWidth="1"/>
    <col min="9992" max="10240" width="8.85546875" style="2"/>
    <col min="10241" max="10241" width="10.28515625" style="2" customWidth="1"/>
    <col min="10242" max="10242" width="9.140625" style="2" customWidth="1"/>
    <col min="10243" max="10243" width="50.5703125" style="2" customWidth="1"/>
    <col min="10244" max="10244" width="22.5703125" style="2" bestFit="1" customWidth="1"/>
    <col min="10245" max="10245" width="52.28515625" style="2" customWidth="1"/>
    <col min="10246" max="10246" width="30.5703125" style="2" customWidth="1"/>
    <col min="10247" max="10247" width="10.42578125" style="2" customWidth="1"/>
    <col min="10248" max="10496" width="8.85546875" style="2"/>
    <col min="10497" max="10497" width="10.28515625" style="2" customWidth="1"/>
    <col min="10498" max="10498" width="9.140625" style="2" customWidth="1"/>
    <col min="10499" max="10499" width="50.5703125" style="2" customWidth="1"/>
    <col min="10500" max="10500" width="22.5703125" style="2" bestFit="1" customWidth="1"/>
    <col min="10501" max="10501" width="52.28515625" style="2" customWidth="1"/>
    <col min="10502" max="10502" width="30.5703125" style="2" customWidth="1"/>
    <col min="10503" max="10503" width="10.42578125" style="2" customWidth="1"/>
    <col min="10504" max="10752" width="8.85546875" style="2"/>
    <col min="10753" max="10753" width="10.28515625" style="2" customWidth="1"/>
    <col min="10754" max="10754" width="9.140625" style="2" customWidth="1"/>
    <col min="10755" max="10755" width="50.5703125" style="2" customWidth="1"/>
    <col min="10756" max="10756" width="22.5703125" style="2" bestFit="1" customWidth="1"/>
    <col min="10757" max="10757" width="52.28515625" style="2" customWidth="1"/>
    <col min="10758" max="10758" width="30.5703125" style="2" customWidth="1"/>
    <col min="10759" max="10759" width="10.42578125" style="2" customWidth="1"/>
    <col min="10760" max="11008" width="8.85546875" style="2"/>
    <col min="11009" max="11009" width="10.28515625" style="2" customWidth="1"/>
    <col min="11010" max="11010" width="9.140625" style="2" customWidth="1"/>
    <col min="11011" max="11011" width="50.5703125" style="2" customWidth="1"/>
    <col min="11012" max="11012" width="22.5703125" style="2" bestFit="1" customWidth="1"/>
    <col min="11013" max="11013" width="52.28515625" style="2" customWidth="1"/>
    <col min="11014" max="11014" width="30.5703125" style="2" customWidth="1"/>
    <col min="11015" max="11015" width="10.42578125" style="2" customWidth="1"/>
    <col min="11016" max="11264" width="8.85546875" style="2"/>
    <col min="11265" max="11265" width="10.28515625" style="2" customWidth="1"/>
    <col min="11266" max="11266" width="9.140625" style="2" customWidth="1"/>
    <col min="11267" max="11267" width="50.5703125" style="2" customWidth="1"/>
    <col min="11268" max="11268" width="22.5703125" style="2" bestFit="1" customWidth="1"/>
    <col min="11269" max="11269" width="52.28515625" style="2" customWidth="1"/>
    <col min="11270" max="11270" width="30.5703125" style="2" customWidth="1"/>
    <col min="11271" max="11271" width="10.42578125" style="2" customWidth="1"/>
    <col min="11272" max="11520" width="8.85546875" style="2"/>
    <col min="11521" max="11521" width="10.28515625" style="2" customWidth="1"/>
    <col min="11522" max="11522" width="9.140625" style="2" customWidth="1"/>
    <col min="11523" max="11523" width="50.5703125" style="2" customWidth="1"/>
    <col min="11524" max="11524" width="22.5703125" style="2" bestFit="1" customWidth="1"/>
    <col min="11525" max="11525" width="52.28515625" style="2" customWidth="1"/>
    <col min="11526" max="11526" width="30.5703125" style="2" customWidth="1"/>
    <col min="11527" max="11527" width="10.42578125" style="2" customWidth="1"/>
    <col min="11528" max="11776" width="8.85546875" style="2"/>
    <col min="11777" max="11777" width="10.28515625" style="2" customWidth="1"/>
    <col min="11778" max="11778" width="9.140625" style="2" customWidth="1"/>
    <col min="11779" max="11779" width="50.5703125" style="2" customWidth="1"/>
    <col min="11780" max="11780" width="22.5703125" style="2" bestFit="1" customWidth="1"/>
    <col min="11781" max="11781" width="52.28515625" style="2" customWidth="1"/>
    <col min="11782" max="11782" width="30.5703125" style="2" customWidth="1"/>
    <col min="11783" max="11783" width="10.42578125" style="2" customWidth="1"/>
    <col min="11784" max="12032" width="8.85546875" style="2"/>
    <col min="12033" max="12033" width="10.28515625" style="2" customWidth="1"/>
    <col min="12034" max="12034" width="9.140625" style="2" customWidth="1"/>
    <col min="12035" max="12035" width="50.5703125" style="2" customWidth="1"/>
    <col min="12036" max="12036" width="22.5703125" style="2" bestFit="1" customWidth="1"/>
    <col min="12037" max="12037" width="52.28515625" style="2" customWidth="1"/>
    <col min="12038" max="12038" width="30.5703125" style="2" customWidth="1"/>
    <col min="12039" max="12039" width="10.42578125" style="2" customWidth="1"/>
    <col min="12040" max="12288" width="8.85546875" style="2"/>
    <col min="12289" max="12289" width="10.28515625" style="2" customWidth="1"/>
    <col min="12290" max="12290" width="9.140625" style="2" customWidth="1"/>
    <col min="12291" max="12291" width="50.5703125" style="2" customWidth="1"/>
    <col min="12292" max="12292" width="22.5703125" style="2" bestFit="1" customWidth="1"/>
    <col min="12293" max="12293" width="52.28515625" style="2" customWidth="1"/>
    <col min="12294" max="12294" width="30.5703125" style="2" customWidth="1"/>
    <col min="12295" max="12295" width="10.42578125" style="2" customWidth="1"/>
    <col min="12296" max="12544" width="8.85546875" style="2"/>
    <col min="12545" max="12545" width="10.28515625" style="2" customWidth="1"/>
    <col min="12546" max="12546" width="9.140625" style="2" customWidth="1"/>
    <col min="12547" max="12547" width="50.5703125" style="2" customWidth="1"/>
    <col min="12548" max="12548" width="22.5703125" style="2" bestFit="1" customWidth="1"/>
    <col min="12549" max="12549" width="52.28515625" style="2" customWidth="1"/>
    <col min="12550" max="12550" width="30.5703125" style="2" customWidth="1"/>
    <col min="12551" max="12551" width="10.42578125" style="2" customWidth="1"/>
    <col min="12552" max="12800" width="8.85546875" style="2"/>
    <col min="12801" max="12801" width="10.28515625" style="2" customWidth="1"/>
    <col min="12802" max="12802" width="9.140625" style="2" customWidth="1"/>
    <col min="12803" max="12803" width="50.5703125" style="2" customWidth="1"/>
    <col min="12804" max="12804" width="22.5703125" style="2" bestFit="1" customWidth="1"/>
    <col min="12805" max="12805" width="52.28515625" style="2" customWidth="1"/>
    <col min="12806" max="12806" width="30.5703125" style="2" customWidth="1"/>
    <col min="12807" max="12807" width="10.42578125" style="2" customWidth="1"/>
    <col min="12808" max="13056" width="8.85546875" style="2"/>
    <col min="13057" max="13057" width="10.28515625" style="2" customWidth="1"/>
    <col min="13058" max="13058" width="9.140625" style="2" customWidth="1"/>
    <col min="13059" max="13059" width="50.5703125" style="2" customWidth="1"/>
    <col min="13060" max="13060" width="22.5703125" style="2" bestFit="1" customWidth="1"/>
    <col min="13061" max="13061" width="52.28515625" style="2" customWidth="1"/>
    <col min="13062" max="13062" width="30.5703125" style="2" customWidth="1"/>
    <col min="13063" max="13063" width="10.42578125" style="2" customWidth="1"/>
    <col min="13064" max="13312" width="8.85546875" style="2"/>
    <col min="13313" max="13313" width="10.28515625" style="2" customWidth="1"/>
    <col min="13314" max="13314" width="9.140625" style="2" customWidth="1"/>
    <col min="13315" max="13315" width="50.5703125" style="2" customWidth="1"/>
    <col min="13316" max="13316" width="22.5703125" style="2" bestFit="1" customWidth="1"/>
    <col min="13317" max="13317" width="52.28515625" style="2" customWidth="1"/>
    <col min="13318" max="13318" width="30.5703125" style="2" customWidth="1"/>
    <col min="13319" max="13319" width="10.42578125" style="2" customWidth="1"/>
    <col min="13320" max="13568" width="8.85546875" style="2"/>
    <col min="13569" max="13569" width="10.28515625" style="2" customWidth="1"/>
    <col min="13570" max="13570" width="9.140625" style="2" customWidth="1"/>
    <col min="13571" max="13571" width="50.5703125" style="2" customWidth="1"/>
    <col min="13572" max="13572" width="22.5703125" style="2" bestFit="1" customWidth="1"/>
    <col min="13573" max="13573" width="52.28515625" style="2" customWidth="1"/>
    <col min="13574" max="13574" width="30.5703125" style="2" customWidth="1"/>
    <col min="13575" max="13575" width="10.42578125" style="2" customWidth="1"/>
    <col min="13576" max="13824" width="8.85546875" style="2"/>
    <col min="13825" max="13825" width="10.28515625" style="2" customWidth="1"/>
    <col min="13826" max="13826" width="9.140625" style="2" customWidth="1"/>
    <col min="13827" max="13827" width="50.5703125" style="2" customWidth="1"/>
    <col min="13828" max="13828" width="22.5703125" style="2" bestFit="1" customWidth="1"/>
    <col min="13829" max="13829" width="52.28515625" style="2" customWidth="1"/>
    <col min="13830" max="13830" width="30.5703125" style="2" customWidth="1"/>
    <col min="13831" max="13831" width="10.42578125" style="2" customWidth="1"/>
    <col min="13832" max="14080" width="8.85546875" style="2"/>
    <col min="14081" max="14081" width="10.28515625" style="2" customWidth="1"/>
    <col min="14082" max="14082" width="9.140625" style="2" customWidth="1"/>
    <col min="14083" max="14083" width="50.5703125" style="2" customWidth="1"/>
    <col min="14084" max="14084" width="22.5703125" style="2" bestFit="1" customWidth="1"/>
    <col min="14085" max="14085" width="52.28515625" style="2" customWidth="1"/>
    <col min="14086" max="14086" width="30.5703125" style="2" customWidth="1"/>
    <col min="14087" max="14087" width="10.42578125" style="2" customWidth="1"/>
    <col min="14088" max="14336" width="8.85546875" style="2"/>
    <col min="14337" max="14337" width="10.28515625" style="2" customWidth="1"/>
    <col min="14338" max="14338" width="9.140625" style="2" customWidth="1"/>
    <col min="14339" max="14339" width="50.5703125" style="2" customWidth="1"/>
    <col min="14340" max="14340" width="22.5703125" style="2" bestFit="1" customWidth="1"/>
    <col min="14341" max="14341" width="52.28515625" style="2" customWidth="1"/>
    <col min="14342" max="14342" width="30.5703125" style="2" customWidth="1"/>
    <col min="14343" max="14343" width="10.42578125" style="2" customWidth="1"/>
    <col min="14344" max="14592" width="8.85546875" style="2"/>
    <col min="14593" max="14593" width="10.28515625" style="2" customWidth="1"/>
    <col min="14594" max="14594" width="9.140625" style="2" customWidth="1"/>
    <col min="14595" max="14595" width="50.5703125" style="2" customWidth="1"/>
    <col min="14596" max="14596" width="22.5703125" style="2" bestFit="1" customWidth="1"/>
    <col min="14597" max="14597" width="52.28515625" style="2" customWidth="1"/>
    <col min="14598" max="14598" width="30.5703125" style="2" customWidth="1"/>
    <col min="14599" max="14599" width="10.42578125" style="2" customWidth="1"/>
    <col min="14600" max="14848" width="8.85546875" style="2"/>
    <col min="14849" max="14849" width="10.28515625" style="2" customWidth="1"/>
    <col min="14850" max="14850" width="9.140625" style="2" customWidth="1"/>
    <col min="14851" max="14851" width="50.5703125" style="2" customWidth="1"/>
    <col min="14852" max="14852" width="22.5703125" style="2" bestFit="1" customWidth="1"/>
    <col min="14853" max="14853" width="52.28515625" style="2" customWidth="1"/>
    <col min="14854" max="14854" width="30.5703125" style="2" customWidth="1"/>
    <col min="14855" max="14855" width="10.42578125" style="2" customWidth="1"/>
    <col min="14856" max="15104" width="8.85546875" style="2"/>
    <col min="15105" max="15105" width="10.28515625" style="2" customWidth="1"/>
    <col min="15106" max="15106" width="9.140625" style="2" customWidth="1"/>
    <col min="15107" max="15107" width="50.5703125" style="2" customWidth="1"/>
    <col min="15108" max="15108" width="22.5703125" style="2" bestFit="1" customWidth="1"/>
    <col min="15109" max="15109" width="52.28515625" style="2" customWidth="1"/>
    <col min="15110" max="15110" width="30.5703125" style="2" customWidth="1"/>
    <col min="15111" max="15111" width="10.42578125" style="2" customWidth="1"/>
    <col min="15112" max="15360" width="8.85546875" style="2"/>
    <col min="15361" max="15361" width="10.28515625" style="2" customWidth="1"/>
    <col min="15362" max="15362" width="9.140625" style="2" customWidth="1"/>
    <col min="15363" max="15363" width="50.5703125" style="2" customWidth="1"/>
    <col min="15364" max="15364" width="22.5703125" style="2" bestFit="1" customWidth="1"/>
    <col min="15365" max="15365" width="52.28515625" style="2" customWidth="1"/>
    <col min="15366" max="15366" width="30.5703125" style="2" customWidth="1"/>
    <col min="15367" max="15367" width="10.42578125" style="2" customWidth="1"/>
    <col min="15368" max="15616" width="8.85546875" style="2"/>
    <col min="15617" max="15617" width="10.28515625" style="2" customWidth="1"/>
    <col min="15618" max="15618" width="9.140625" style="2" customWidth="1"/>
    <col min="15619" max="15619" width="50.5703125" style="2" customWidth="1"/>
    <col min="15620" max="15620" width="22.5703125" style="2" bestFit="1" customWidth="1"/>
    <col min="15621" max="15621" width="52.28515625" style="2" customWidth="1"/>
    <col min="15622" max="15622" width="30.5703125" style="2" customWidth="1"/>
    <col min="15623" max="15623" width="10.42578125" style="2" customWidth="1"/>
    <col min="15624" max="15872" width="8.85546875" style="2"/>
    <col min="15873" max="15873" width="10.28515625" style="2" customWidth="1"/>
    <col min="15874" max="15874" width="9.140625" style="2" customWidth="1"/>
    <col min="15875" max="15875" width="50.5703125" style="2" customWidth="1"/>
    <col min="15876" max="15876" width="22.5703125" style="2" bestFit="1" customWidth="1"/>
    <col min="15877" max="15877" width="52.28515625" style="2" customWidth="1"/>
    <col min="15878" max="15878" width="30.5703125" style="2" customWidth="1"/>
    <col min="15879" max="15879" width="10.42578125" style="2" customWidth="1"/>
    <col min="15880" max="16128" width="8.85546875" style="2"/>
    <col min="16129" max="16129" width="10.28515625" style="2" customWidth="1"/>
    <col min="16130" max="16130" width="9.140625" style="2" customWidth="1"/>
    <col min="16131" max="16131" width="50.5703125" style="2" customWidth="1"/>
    <col min="16132" max="16132" width="22.5703125" style="2" bestFit="1" customWidth="1"/>
    <col min="16133" max="16133" width="52.28515625" style="2" customWidth="1"/>
    <col min="16134" max="16134" width="30.5703125" style="2" customWidth="1"/>
    <col min="16135" max="16135" width="10.42578125" style="2" customWidth="1"/>
    <col min="16136" max="16384" width="8.85546875" style="2"/>
  </cols>
  <sheetData>
    <row r="1" spans="1:7" s="89" customFormat="1" ht="19.5" thickBot="1" x14ac:dyDescent="0.3">
      <c r="A1" s="97"/>
      <c r="B1" s="96" t="s">
        <v>869</v>
      </c>
      <c r="C1" s="94"/>
      <c r="D1" s="95"/>
      <c r="E1" s="94"/>
    </row>
    <row r="2" spans="1:7" s="89" customFormat="1" ht="48.95" customHeight="1" x14ac:dyDescent="0.25">
      <c r="A2" s="93" t="s">
        <v>868</v>
      </c>
      <c r="B2" s="92"/>
      <c r="C2" s="90"/>
      <c r="D2" s="91"/>
      <c r="E2" s="90"/>
    </row>
    <row r="3" spans="1:7" s="84" customFormat="1" x14ac:dyDescent="0.25">
      <c r="A3" s="85"/>
      <c r="B3" s="88"/>
      <c r="C3" s="85"/>
      <c r="D3" s="87"/>
      <c r="E3" s="86"/>
      <c r="F3" s="86"/>
      <c r="G3" s="85"/>
    </row>
    <row r="4" spans="1:7" s="78" customFormat="1" x14ac:dyDescent="0.25">
      <c r="A4" s="98" t="s">
        <v>867</v>
      </c>
      <c r="B4" s="98"/>
      <c r="C4" s="98"/>
      <c r="D4" s="98"/>
      <c r="E4" s="98"/>
      <c r="F4" s="33"/>
      <c r="G4" s="33"/>
    </row>
    <row r="5" spans="1:7" s="78" customFormat="1" ht="15.75" thickBot="1" x14ac:dyDescent="0.25">
      <c r="A5" s="31" t="s">
        <v>128</v>
      </c>
      <c r="B5" s="31" t="s">
        <v>127</v>
      </c>
      <c r="C5" s="31" t="s">
        <v>126</v>
      </c>
      <c r="D5" s="32" t="s">
        <v>125</v>
      </c>
      <c r="E5" s="31" t="s">
        <v>124</v>
      </c>
      <c r="F5" s="6"/>
      <c r="G5" s="83"/>
    </row>
    <row r="6" spans="1:7" s="78" customFormat="1" ht="60" x14ac:dyDescent="0.2">
      <c r="A6" s="24">
        <v>1</v>
      </c>
      <c r="B6" s="82">
        <v>1</v>
      </c>
      <c r="C6" s="81" t="s">
        <v>866</v>
      </c>
      <c r="D6" s="80">
        <f>+D7+D56+D258</f>
        <v>19245.149372746386</v>
      </c>
      <c r="E6" s="28" t="s">
        <v>865</v>
      </c>
    </row>
    <row r="7" spans="1:7" s="78" customFormat="1" ht="30" outlineLevel="1" x14ac:dyDescent="0.2">
      <c r="A7" s="24">
        <v>1.1000000000000001</v>
      </c>
      <c r="B7" s="23">
        <v>2</v>
      </c>
      <c r="C7" s="21" t="s">
        <v>864</v>
      </c>
      <c r="D7" s="36">
        <f>+D8+D23</f>
        <v>13346.137447066289</v>
      </c>
      <c r="E7" s="21" t="s">
        <v>863</v>
      </c>
    </row>
    <row r="8" spans="1:7" s="78" customFormat="1" ht="30" outlineLevel="2" collapsed="1" x14ac:dyDescent="0.25">
      <c r="A8" s="2" t="s">
        <v>862</v>
      </c>
      <c r="B8" s="41">
        <v>3</v>
      </c>
      <c r="C8" s="39" t="s">
        <v>861</v>
      </c>
      <c r="D8" s="40">
        <f>+SUM(D9:D11)+D15+D21+D22</f>
        <v>8196.1160201704533</v>
      </c>
      <c r="E8" s="39" t="s">
        <v>860</v>
      </c>
    </row>
    <row r="9" spans="1:7" s="78" customFormat="1" ht="30" outlineLevel="3" x14ac:dyDescent="0.25">
      <c r="A9" s="2" t="s">
        <v>859</v>
      </c>
      <c r="B9" s="27">
        <v>4</v>
      </c>
      <c r="C9" s="25" t="s">
        <v>858</v>
      </c>
      <c r="D9" s="35">
        <f>+'[1]ICC OPEX Costs'!E3/Nameplate_GB</f>
        <v>7465.9044347560994</v>
      </c>
      <c r="E9" s="25" t="s">
        <v>857</v>
      </c>
    </row>
    <row r="10" spans="1:7" s="79" customFormat="1" ht="30" outlineLevel="3" x14ac:dyDescent="0.25">
      <c r="A10" s="2" t="s">
        <v>856</v>
      </c>
      <c r="B10" s="27">
        <v>4</v>
      </c>
      <c r="C10" s="25" t="s">
        <v>855</v>
      </c>
      <c r="D10" s="35">
        <f>(+'[1]ICC OPEX Costs'!E22+'[1]ICC OPEX Costs'!E23)/Nameplate_GB</f>
        <v>92.587562400095919</v>
      </c>
      <c r="E10" s="25" t="s">
        <v>854</v>
      </c>
    </row>
    <row r="11" spans="1:7" s="78" customFormat="1" ht="30" outlineLevel="3" x14ac:dyDescent="0.25">
      <c r="A11" s="2" t="s">
        <v>853</v>
      </c>
      <c r="B11" s="27">
        <v>4</v>
      </c>
      <c r="C11" s="25" t="s">
        <v>175</v>
      </c>
      <c r="D11" s="35">
        <f>SUM(D12:D14)</f>
        <v>173.2688895785754</v>
      </c>
      <c r="E11" s="25" t="s">
        <v>852</v>
      </c>
    </row>
    <row r="12" spans="1:7" s="78" customFormat="1" ht="30.75" hidden="1" outlineLevel="4" thickBot="1" x14ac:dyDescent="0.3">
      <c r="A12" s="2" t="s">
        <v>851</v>
      </c>
      <c r="B12" s="77">
        <v>5</v>
      </c>
      <c r="C12" s="76" t="s">
        <v>850</v>
      </c>
      <c r="D12" s="75">
        <f>(+'[1]ICC OPEX Costs'!E12+'[1]ICC OPEX Costs'!E13)/Nameplate_GB</f>
        <v>94.032624786444984</v>
      </c>
      <c r="E12" s="13" t="s">
        <v>849</v>
      </c>
    </row>
    <row r="13" spans="1:7" ht="30.75" hidden="1" outlineLevel="4" thickBot="1" x14ac:dyDescent="0.3">
      <c r="A13" s="2" t="s">
        <v>848</v>
      </c>
      <c r="B13" s="77">
        <v>5</v>
      </c>
      <c r="C13" s="76" t="s">
        <v>847</v>
      </c>
      <c r="D13" s="75">
        <f>(+'[1]ICC OPEX Costs'!E11+'[1]ICC OPEX Costs'!E18)/Nameplate_GB</f>
        <v>69.122684171094605</v>
      </c>
      <c r="E13" s="13" t="s">
        <v>165</v>
      </c>
    </row>
    <row r="14" spans="1:7" ht="30" hidden="1" outlineLevel="4" x14ac:dyDescent="0.25">
      <c r="A14" s="2" t="s">
        <v>846</v>
      </c>
      <c r="B14" s="77">
        <v>5</v>
      </c>
      <c r="C14" s="76" t="s">
        <v>845</v>
      </c>
      <c r="D14" s="75">
        <f>(+'[1]ICC OPEX Costs'!E16+'[1]ICC OPEX Costs'!E21)/Nameplate_GB</f>
        <v>10.113580621035803</v>
      </c>
      <c r="E14" s="16" t="s">
        <v>844</v>
      </c>
    </row>
    <row r="15" spans="1:7" ht="75" outlineLevel="3" collapsed="1" x14ac:dyDescent="0.25">
      <c r="A15" s="2" t="s">
        <v>843</v>
      </c>
      <c r="B15" s="27">
        <v>4</v>
      </c>
      <c r="C15" s="25" t="s">
        <v>842</v>
      </c>
      <c r="D15" s="35">
        <f>SUM(D16:D20)</f>
        <v>364.5165684580619</v>
      </c>
      <c r="E15" s="25" t="s">
        <v>841</v>
      </c>
    </row>
    <row r="16" spans="1:7" ht="30.75" hidden="1" outlineLevel="4" thickBot="1" x14ac:dyDescent="0.3">
      <c r="A16" s="57" t="s">
        <v>840</v>
      </c>
      <c r="B16" s="15">
        <v>5</v>
      </c>
      <c r="C16" s="13" t="s">
        <v>839</v>
      </c>
      <c r="D16" s="38">
        <f>+'[1]ICC OPEX Costs'!E10/Nameplate_GB</f>
        <v>179.76834603069057</v>
      </c>
      <c r="E16" s="13" t="s">
        <v>838</v>
      </c>
    </row>
    <row r="17" spans="1:5" ht="45.75" hidden="1" outlineLevel="4" thickBot="1" x14ac:dyDescent="0.3">
      <c r="A17" s="57" t="s">
        <v>837</v>
      </c>
      <c r="B17" s="15">
        <v>5</v>
      </c>
      <c r="C17" s="13" t="s">
        <v>836</v>
      </c>
      <c r="D17" s="38"/>
      <c r="E17" s="13" t="s">
        <v>835</v>
      </c>
    </row>
    <row r="18" spans="1:5" ht="30.75" hidden="1" outlineLevel="4" thickBot="1" x14ac:dyDescent="0.3">
      <c r="A18" s="57" t="s">
        <v>834</v>
      </c>
      <c r="B18" s="15">
        <v>5</v>
      </c>
      <c r="C18" s="13" t="s">
        <v>833</v>
      </c>
      <c r="D18" s="38">
        <f>(+'[1]ICC OPEX Costs'!E20+'[1]ICC OPEX Costs'!E19)/Nameplate_GB</f>
        <v>37.223182808189755</v>
      </c>
      <c r="E18" s="13" t="s">
        <v>832</v>
      </c>
    </row>
    <row r="19" spans="1:5" ht="15.75" hidden="1" outlineLevel="4" thickBot="1" x14ac:dyDescent="0.3">
      <c r="A19" s="57" t="s">
        <v>831</v>
      </c>
      <c r="B19" s="15">
        <v>5</v>
      </c>
      <c r="C19" s="13" t="s">
        <v>830</v>
      </c>
      <c r="D19" s="38">
        <f>(+'[1]ICC OPEX Costs'!E14+'[1]ICC OPEX Costs'!E15)/Nameplate_GB</f>
        <v>147.52503961918154</v>
      </c>
      <c r="E19" s="13" t="s">
        <v>829</v>
      </c>
    </row>
    <row r="20" spans="1:5" ht="45.75" hidden="1" outlineLevel="4" thickBot="1" x14ac:dyDescent="0.3">
      <c r="A20" s="57" t="s">
        <v>828</v>
      </c>
      <c r="B20" s="15">
        <v>5</v>
      </c>
      <c r="C20" s="13" t="s">
        <v>827</v>
      </c>
      <c r="D20" s="38"/>
      <c r="E20" s="13" t="s">
        <v>826</v>
      </c>
    </row>
    <row r="21" spans="1:5" ht="30" outlineLevel="3" collapsed="1" x14ac:dyDescent="0.25">
      <c r="A21" s="2" t="s">
        <v>825</v>
      </c>
      <c r="B21" s="27">
        <v>4</v>
      </c>
      <c r="C21" s="25" t="s">
        <v>824</v>
      </c>
      <c r="D21" s="35">
        <f>+'[1]ICC OPEX Costs'!E25/Nameplate_GB</f>
        <v>23.112222266624045</v>
      </c>
      <c r="E21" s="25" t="s">
        <v>727</v>
      </c>
    </row>
    <row r="22" spans="1:5" ht="45" outlineLevel="3" x14ac:dyDescent="0.25">
      <c r="A22" s="2" t="s">
        <v>823</v>
      </c>
      <c r="B22" s="27">
        <v>4</v>
      </c>
      <c r="C22" s="25" t="s">
        <v>822</v>
      </c>
      <c r="D22" s="35">
        <f>+'[1]ICC OPEX Costs'!D42/Nameplate_GB</f>
        <v>76.726342710997443</v>
      </c>
      <c r="E22" s="25" t="s">
        <v>821</v>
      </c>
    </row>
    <row r="23" spans="1:5" ht="75" outlineLevel="2" x14ac:dyDescent="0.25">
      <c r="A23" s="2" t="s">
        <v>820</v>
      </c>
      <c r="B23" s="41">
        <v>3</v>
      </c>
      <c r="C23" s="39" t="s">
        <v>819</v>
      </c>
      <c r="D23" s="40">
        <f>+D24+D25+D33+D36+D44+D48+D49+D54+D55</f>
        <v>5150.0214268958343</v>
      </c>
      <c r="E23" s="39" t="s">
        <v>818</v>
      </c>
    </row>
    <row r="24" spans="1:5" outlineLevel="3" x14ac:dyDescent="0.25">
      <c r="A24" s="2" t="s">
        <v>817</v>
      </c>
      <c r="B24" s="27">
        <v>4</v>
      </c>
      <c r="C24" s="25" t="s">
        <v>816</v>
      </c>
      <c r="D24" s="35"/>
      <c r="E24" s="25" t="s">
        <v>815</v>
      </c>
    </row>
    <row r="25" spans="1:5" ht="30" outlineLevel="3" x14ac:dyDescent="0.25">
      <c r="A25" s="2" t="s">
        <v>814</v>
      </c>
      <c r="B25" s="27">
        <v>4</v>
      </c>
      <c r="C25" s="25" t="s">
        <v>813</v>
      </c>
      <c r="D25" s="35">
        <f>+D26</f>
        <v>0</v>
      </c>
      <c r="E25" s="25" t="s">
        <v>812</v>
      </c>
    </row>
    <row r="26" spans="1:5" ht="45.75" hidden="1" outlineLevel="4" thickBot="1" x14ac:dyDescent="0.3">
      <c r="A26" s="2" t="s">
        <v>811</v>
      </c>
      <c r="B26" s="15">
        <v>5</v>
      </c>
      <c r="C26" s="13" t="s">
        <v>810</v>
      </c>
      <c r="D26" s="38">
        <f>+SUM(D27:D32)</f>
        <v>0</v>
      </c>
      <c r="E26" s="13" t="s">
        <v>809</v>
      </c>
    </row>
    <row r="27" spans="1:5" ht="30" hidden="1" outlineLevel="5" x14ac:dyDescent="0.25">
      <c r="A27" s="57" t="s">
        <v>808</v>
      </c>
      <c r="B27" s="56">
        <v>6</v>
      </c>
      <c r="C27" s="55" t="s">
        <v>807</v>
      </c>
      <c r="D27" s="54"/>
      <c r="E27" s="53" t="s">
        <v>806</v>
      </c>
    </row>
    <row r="28" spans="1:5" hidden="1" outlineLevel="5" x14ac:dyDescent="0.25">
      <c r="A28" s="57" t="s">
        <v>805</v>
      </c>
      <c r="B28" s="56">
        <v>6</v>
      </c>
      <c r="C28" s="55" t="s">
        <v>804</v>
      </c>
      <c r="D28" s="54"/>
      <c r="E28" s="53" t="s">
        <v>803</v>
      </c>
    </row>
    <row r="29" spans="1:5" hidden="1" outlineLevel="5" x14ac:dyDescent="0.25">
      <c r="A29" s="57" t="s">
        <v>802</v>
      </c>
      <c r="B29" s="56">
        <v>6</v>
      </c>
      <c r="C29" s="55" t="s">
        <v>801</v>
      </c>
      <c r="D29" s="54"/>
      <c r="E29" s="53" t="s">
        <v>800</v>
      </c>
    </row>
    <row r="30" spans="1:5" ht="30" hidden="1" outlineLevel="5" x14ac:dyDescent="0.25">
      <c r="A30" s="57" t="s">
        <v>799</v>
      </c>
      <c r="B30" s="56">
        <v>6</v>
      </c>
      <c r="C30" s="55" t="s">
        <v>767</v>
      </c>
      <c r="D30" s="54"/>
      <c r="E30" s="53" t="s">
        <v>798</v>
      </c>
    </row>
    <row r="31" spans="1:5" ht="30" hidden="1" outlineLevel="5" x14ac:dyDescent="0.25">
      <c r="A31" s="57" t="s">
        <v>797</v>
      </c>
      <c r="B31" s="56">
        <v>6</v>
      </c>
      <c r="C31" s="55" t="s">
        <v>796</v>
      </c>
      <c r="D31" s="54"/>
      <c r="E31" s="53" t="s">
        <v>795</v>
      </c>
    </row>
    <row r="32" spans="1:5" hidden="1" outlineLevel="5" x14ac:dyDescent="0.25">
      <c r="A32" s="57" t="s">
        <v>794</v>
      </c>
      <c r="B32" s="56">
        <v>6</v>
      </c>
      <c r="C32" s="55" t="s">
        <v>776</v>
      </c>
      <c r="D32" s="54"/>
      <c r="E32" s="53" t="s">
        <v>793</v>
      </c>
    </row>
    <row r="33" spans="1:5" ht="30" outlineLevel="3" collapsed="1" x14ac:dyDescent="0.25">
      <c r="A33" s="2" t="s">
        <v>792</v>
      </c>
      <c r="B33" s="27">
        <v>4</v>
      </c>
      <c r="C33" s="25" t="s">
        <v>791</v>
      </c>
      <c r="D33" s="35">
        <v>0</v>
      </c>
      <c r="E33" s="25" t="s">
        <v>790</v>
      </c>
    </row>
    <row r="34" spans="1:5" ht="15.75" hidden="1" outlineLevel="4" thickBot="1" x14ac:dyDescent="0.3">
      <c r="A34" s="71" t="s">
        <v>789</v>
      </c>
      <c r="B34" s="74">
        <v>5</v>
      </c>
      <c r="C34" s="72" t="s">
        <v>788</v>
      </c>
      <c r="D34" s="73">
        <v>0</v>
      </c>
      <c r="E34" s="72" t="s">
        <v>787</v>
      </c>
    </row>
    <row r="35" spans="1:5" hidden="1" outlineLevel="4" x14ac:dyDescent="0.25">
      <c r="A35" s="71" t="s">
        <v>786</v>
      </c>
      <c r="B35" s="70">
        <v>5</v>
      </c>
      <c r="C35" s="68" t="s">
        <v>785</v>
      </c>
      <c r="D35" s="69">
        <v>0</v>
      </c>
      <c r="E35" s="68" t="s">
        <v>784</v>
      </c>
    </row>
    <row r="36" spans="1:5" outlineLevel="3" collapsed="1" x14ac:dyDescent="0.25">
      <c r="A36" s="57" t="s">
        <v>783</v>
      </c>
      <c r="B36" s="27">
        <v>4</v>
      </c>
      <c r="C36" s="25" t="s">
        <v>782</v>
      </c>
      <c r="D36" s="35">
        <f>+D37</f>
        <v>3352.7845116844373</v>
      </c>
      <c r="E36" s="25" t="s">
        <v>781</v>
      </c>
    </row>
    <row r="37" spans="1:5" ht="15.75" hidden="1" outlineLevel="4" thickBot="1" x14ac:dyDescent="0.3">
      <c r="A37" s="2" t="s">
        <v>780</v>
      </c>
      <c r="B37" s="15">
        <v>5</v>
      </c>
      <c r="C37" s="13" t="s">
        <v>779</v>
      </c>
      <c r="D37" s="38">
        <f>+SUM(D38:D43)</f>
        <v>3352.7845116844373</v>
      </c>
      <c r="E37" s="13" t="s">
        <v>778</v>
      </c>
    </row>
    <row r="38" spans="1:5" hidden="1" outlineLevel="5" x14ac:dyDescent="0.25">
      <c r="A38" s="57" t="s">
        <v>777</v>
      </c>
      <c r="B38" s="56">
        <v>6</v>
      </c>
      <c r="C38" s="55" t="s">
        <v>776</v>
      </c>
      <c r="D38" s="54">
        <f>+'[1]ICC OPEX Costs'!E17/Nameplate_GB</f>
        <v>126.85857038855812</v>
      </c>
      <c r="E38" s="53" t="s">
        <v>775</v>
      </c>
    </row>
    <row r="39" spans="1:5" hidden="1" outlineLevel="5" x14ac:dyDescent="0.25">
      <c r="A39" s="57" t="s">
        <v>774</v>
      </c>
      <c r="B39" s="56">
        <v>6</v>
      </c>
      <c r="C39" s="55" t="s">
        <v>773</v>
      </c>
      <c r="D39" s="54"/>
      <c r="E39" s="53" t="s">
        <v>772</v>
      </c>
    </row>
    <row r="40" spans="1:5" ht="45" hidden="1" outlineLevel="5" x14ac:dyDescent="0.25">
      <c r="A40" s="57" t="s">
        <v>771</v>
      </c>
      <c r="B40" s="56">
        <v>6</v>
      </c>
      <c r="C40" s="55" t="s">
        <v>770</v>
      </c>
      <c r="D40" s="54">
        <f>+'[1]ICC OPEX Costs'!E4/Nameplate_GB</f>
        <v>1367.0369719547548</v>
      </c>
      <c r="E40" s="53" t="s">
        <v>769</v>
      </c>
    </row>
    <row r="41" spans="1:5" hidden="1" outlineLevel="5" x14ac:dyDescent="0.25">
      <c r="A41" s="57" t="s">
        <v>768</v>
      </c>
      <c r="B41" s="56">
        <v>6</v>
      </c>
      <c r="C41" s="55" t="s">
        <v>767</v>
      </c>
      <c r="D41" s="54"/>
      <c r="E41" s="53" t="s">
        <v>766</v>
      </c>
    </row>
    <row r="42" spans="1:5" hidden="1" outlineLevel="5" x14ac:dyDescent="0.25">
      <c r="A42" s="57" t="s">
        <v>765</v>
      </c>
      <c r="B42" s="56">
        <v>6</v>
      </c>
      <c r="C42" s="55" t="s">
        <v>764</v>
      </c>
      <c r="D42" s="54"/>
      <c r="E42" s="53" t="s">
        <v>763</v>
      </c>
    </row>
    <row r="43" spans="1:5" ht="30" hidden="1" outlineLevel="5" x14ac:dyDescent="0.25">
      <c r="A43" s="57" t="s">
        <v>762</v>
      </c>
      <c r="B43" s="56">
        <v>6</v>
      </c>
      <c r="C43" s="55" t="s">
        <v>761</v>
      </c>
      <c r="D43" s="54">
        <f>(+'[1]ICC OPEX Costs'!E5+'[1]ICC OPEX Costs'!E6+'[1]ICC OPEX Costs'!E7+'[1]ICC OPEX Costs'!E8)/Nameplate_GB</f>
        <v>1858.8889693411247</v>
      </c>
      <c r="E43" s="53" t="s">
        <v>760</v>
      </c>
    </row>
    <row r="44" spans="1:5" ht="45" outlineLevel="3" collapsed="1" x14ac:dyDescent="0.25">
      <c r="A44" s="57" t="s">
        <v>759</v>
      </c>
      <c r="B44" s="27">
        <v>4</v>
      </c>
      <c r="C44" s="25" t="s">
        <v>758</v>
      </c>
      <c r="D44" s="35"/>
      <c r="E44" s="25" t="s">
        <v>757</v>
      </c>
    </row>
    <row r="45" spans="1:5" ht="75.75" hidden="1" outlineLevel="4" thickBot="1" x14ac:dyDescent="0.3">
      <c r="A45" s="57" t="s">
        <v>756</v>
      </c>
      <c r="B45" s="15">
        <v>5</v>
      </c>
      <c r="C45" s="13" t="s">
        <v>755</v>
      </c>
      <c r="D45" s="38"/>
      <c r="E45" s="13" t="s">
        <v>754</v>
      </c>
    </row>
    <row r="46" spans="1:5" ht="60.75" hidden="1" outlineLevel="4" thickBot="1" x14ac:dyDescent="0.3">
      <c r="A46" s="57" t="s">
        <v>753</v>
      </c>
      <c r="B46" s="15">
        <v>5</v>
      </c>
      <c r="C46" s="13" t="s">
        <v>752</v>
      </c>
      <c r="D46" s="38"/>
      <c r="E46" s="13" t="s">
        <v>751</v>
      </c>
    </row>
    <row r="47" spans="1:5" ht="45.75" hidden="1" outlineLevel="4" thickBot="1" x14ac:dyDescent="0.3">
      <c r="A47" s="57" t="s">
        <v>750</v>
      </c>
      <c r="B47" s="15">
        <v>5</v>
      </c>
      <c r="C47" s="13" t="s">
        <v>749</v>
      </c>
      <c r="D47" s="38"/>
      <c r="E47" s="13" t="s">
        <v>748</v>
      </c>
    </row>
    <row r="48" spans="1:5" outlineLevel="3" collapsed="1" x14ac:dyDescent="0.25">
      <c r="A48" s="2" t="s">
        <v>747</v>
      </c>
      <c r="B48" s="27">
        <v>4</v>
      </c>
      <c r="C48" s="25" t="s">
        <v>746</v>
      </c>
      <c r="D48" s="35"/>
      <c r="E48" s="25" t="s">
        <v>745</v>
      </c>
    </row>
    <row r="49" spans="1:5" ht="30" outlineLevel="3" x14ac:dyDescent="0.25">
      <c r="A49" s="2" t="s">
        <v>744</v>
      </c>
      <c r="B49" s="27">
        <v>4</v>
      </c>
      <c r="C49" s="25" t="s">
        <v>743</v>
      </c>
      <c r="D49" s="35">
        <f>+'[1]ICC OPEX Costs'!E9/Nameplate_GB</f>
        <v>1785.5652429667518</v>
      </c>
      <c r="E49" s="25" t="s">
        <v>742</v>
      </c>
    </row>
    <row r="50" spans="1:5" ht="75.75" hidden="1" outlineLevel="4" thickBot="1" x14ac:dyDescent="0.3">
      <c r="A50" s="57" t="s">
        <v>741</v>
      </c>
      <c r="B50" s="15">
        <v>5</v>
      </c>
      <c r="C50" s="13" t="s">
        <v>740</v>
      </c>
      <c r="D50" s="38"/>
      <c r="E50" s="13" t="s">
        <v>739</v>
      </c>
    </row>
    <row r="51" spans="1:5" ht="15.75" hidden="1" outlineLevel="4" thickBot="1" x14ac:dyDescent="0.3">
      <c r="A51" s="57" t="s">
        <v>738</v>
      </c>
      <c r="B51" s="15">
        <v>5</v>
      </c>
      <c r="C51" s="13" t="s">
        <v>737</v>
      </c>
      <c r="D51" s="38"/>
      <c r="E51" s="13" t="s">
        <v>736</v>
      </c>
    </row>
    <row r="52" spans="1:5" ht="30.75" hidden="1" outlineLevel="4" thickBot="1" x14ac:dyDescent="0.3">
      <c r="A52" s="57" t="s">
        <v>735</v>
      </c>
      <c r="B52" s="15">
        <v>5</v>
      </c>
      <c r="C52" s="13" t="s">
        <v>734</v>
      </c>
      <c r="D52" s="38"/>
      <c r="E52" s="13" t="s">
        <v>733</v>
      </c>
    </row>
    <row r="53" spans="1:5" ht="15.75" hidden="1" outlineLevel="4" thickBot="1" x14ac:dyDescent="0.3">
      <c r="A53" s="57" t="s">
        <v>732</v>
      </c>
      <c r="B53" s="15">
        <v>5</v>
      </c>
      <c r="C53" s="13" t="s">
        <v>731</v>
      </c>
      <c r="D53" s="38"/>
      <c r="E53" s="13" t="s">
        <v>730</v>
      </c>
    </row>
    <row r="54" spans="1:5" ht="30" outlineLevel="3" collapsed="1" x14ac:dyDescent="0.25">
      <c r="A54" s="2" t="s">
        <v>729</v>
      </c>
      <c r="B54" s="27">
        <v>4</v>
      </c>
      <c r="C54" s="25" t="s">
        <v>728</v>
      </c>
      <c r="D54" s="35">
        <f>+'[1]ICC OPEX Costs'!E24/Nameplate_GB</f>
        <v>11.671672244645141</v>
      </c>
      <c r="E54" s="25" t="s">
        <v>727</v>
      </c>
    </row>
    <row r="55" spans="1:5" ht="45" outlineLevel="3" x14ac:dyDescent="0.25">
      <c r="A55" s="2" t="s">
        <v>726</v>
      </c>
      <c r="B55" s="27">
        <v>4</v>
      </c>
      <c r="C55" s="25" t="s">
        <v>725</v>
      </c>
      <c r="D55" s="35"/>
      <c r="E55" s="25" t="s">
        <v>724</v>
      </c>
    </row>
    <row r="56" spans="1:5" ht="45" outlineLevel="1" x14ac:dyDescent="0.2">
      <c r="A56" s="24">
        <v>1.2</v>
      </c>
      <c r="B56" s="67">
        <v>2</v>
      </c>
      <c r="C56" s="65" t="s">
        <v>723</v>
      </c>
      <c r="D56" s="66">
        <f>+D57+D88+D99+D183+D184+D196+D225+D231</f>
        <v>3668.3865405256865</v>
      </c>
      <c r="E56" s="65" t="s">
        <v>722</v>
      </c>
    </row>
    <row r="57" spans="1:5" ht="60" outlineLevel="2" collapsed="1" x14ac:dyDescent="0.2">
      <c r="A57" s="6" t="s">
        <v>721</v>
      </c>
      <c r="B57" s="41">
        <v>3</v>
      </c>
      <c r="C57" s="39" t="s">
        <v>720</v>
      </c>
      <c r="D57" s="40">
        <f>+D58+D62+D63+D67+D74+D78+D83</f>
        <v>0</v>
      </c>
      <c r="E57" s="39" t="s">
        <v>719</v>
      </c>
    </row>
    <row r="58" spans="1:5" ht="45" outlineLevel="3" x14ac:dyDescent="0.2">
      <c r="A58" s="6" t="s">
        <v>718</v>
      </c>
      <c r="B58" s="27">
        <v>4</v>
      </c>
      <c r="C58" s="25" t="s">
        <v>717</v>
      </c>
      <c r="D58" s="35"/>
      <c r="E58" s="25" t="s">
        <v>716</v>
      </c>
    </row>
    <row r="59" spans="1:5" ht="30.75" hidden="1" outlineLevel="4" thickBot="1" x14ac:dyDescent="0.25">
      <c r="A59" s="6" t="s">
        <v>715</v>
      </c>
      <c r="B59" s="15">
        <v>5</v>
      </c>
      <c r="C59" s="13" t="s">
        <v>714</v>
      </c>
      <c r="D59" s="38"/>
      <c r="E59" s="13" t="s">
        <v>713</v>
      </c>
    </row>
    <row r="60" spans="1:5" ht="30.75" hidden="1" outlineLevel="4" thickBot="1" x14ac:dyDescent="0.25">
      <c r="A60" s="6" t="s">
        <v>712</v>
      </c>
      <c r="B60" s="15">
        <v>5</v>
      </c>
      <c r="C60" s="13" t="s">
        <v>711</v>
      </c>
      <c r="D60" s="38"/>
      <c r="E60" s="13" t="s">
        <v>710</v>
      </c>
    </row>
    <row r="61" spans="1:5" ht="30.75" hidden="1" outlineLevel="4" thickBot="1" x14ac:dyDescent="0.25">
      <c r="A61" s="6" t="s">
        <v>709</v>
      </c>
      <c r="B61" s="15">
        <v>5</v>
      </c>
      <c r="C61" s="13" t="s">
        <v>708</v>
      </c>
      <c r="D61" s="38"/>
      <c r="E61" s="13" t="s">
        <v>707</v>
      </c>
    </row>
    <row r="62" spans="1:5" ht="30" outlineLevel="3" collapsed="1" x14ac:dyDescent="0.2">
      <c r="A62" s="6" t="s">
        <v>706</v>
      </c>
      <c r="B62" s="27">
        <v>4</v>
      </c>
      <c r="C62" s="25" t="s">
        <v>59</v>
      </c>
      <c r="D62" s="35"/>
      <c r="E62" s="25" t="s">
        <v>705</v>
      </c>
    </row>
    <row r="63" spans="1:5" ht="45" outlineLevel="3" x14ac:dyDescent="0.2">
      <c r="A63" s="6" t="s">
        <v>704</v>
      </c>
      <c r="B63" s="27">
        <v>4</v>
      </c>
      <c r="C63" s="25" t="s">
        <v>703</v>
      </c>
      <c r="D63" s="35"/>
      <c r="E63" s="25" t="s">
        <v>702</v>
      </c>
    </row>
    <row r="64" spans="1:5" ht="60.75" hidden="1" outlineLevel="4" thickBot="1" x14ac:dyDescent="0.3">
      <c r="A64" s="37" t="s">
        <v>701</v>
      </c>
      <c r="B64" s="15">
        <v>5</v>
      </c>
      <c r="C64" s="13" t="s">
        <v>700</v>
      </c>
      <c r="D64" s="38"/>
      <c r="E64" s="13" t="s">
        <v>699</v>
      </c>
    </row>
    <row r="65" spans="1:5" ht="105.75" hidden="1" outlineLevel="4" thickBot="1" x14ac:dyDescent="0.3">
      <c r="A65" s="37" t="s">
        <v>698</v>
      </c>
      <c r="B65" s="15">
        <v>5</v>
      </c>
      <c r="C65" s="13" t="s">
        <v>697</v>
      </c>
      <c r="D65" s="38"/>
      <c r="E65" s="13" t="s">
        <v>696</v>
      </c>
    </row>
    <row r="66" spans="1:5" ht="45.75" hidden="1" outlineLevel="4" thickBot="1" x14ac:dyDescent="0.3">
      <c r="A66" s="37" t="s">
        <v>695</v>
      </c>
      <c r="B66" s="15">
        <v>5</v>
      </c>
      <c r="C66" s="13" t="s">
        <v>694</v>
      </c>
      <c r="D66" s="38"/>
      <c r="E66" s="13" t="s">
        <v>693</v>
      </c>
    </row>
    <row r="67" spans="1:5" ht="60" outlineLevel="3" collapsed="1" x14ac:dyDescent="0.2">
      <c r="A67" s="6" t="s">
        <v>692</v>
      </c>
      <c r="B67" s="27">
        <v>4</v>
      </c>
      <c r="C67" s="25" t="s">
        <v>691</v>
      </c>
      <c r="D67" s="35"/>
      <c r="E67" s="25" t="s">
        <v>690</v>
      </c>
    </row>
    <row r="68" spans="1:5" ht="45.75" hidden="1" outlineLevel="4" thickBot="1" x14ac:dyDescent="0.25">
      <c r="A68" s="6" t="s">
        <v>689</v>
      </c>
      <c r="B68" s="15">
        <v>5</v>
      </c>
      <c r="C68" s="13" t="s">
        <v>688</v>
      </c>
      <c r="D68" s="38"/>
      <c r="E68" s="13" t="s">
        <v>687</v>
      </c>
    </row>
    <row r="69" spans="1:5" ht="30.75" hidden="1" outlineLevel="4" thickBot="1" x14ac:dyDescent="0.25">
      <c r="A69" s="6" t="s">
        <v>686</v>
      </c>
      <c r="B69" s="15">
        <v>5</v>
      </c>
      <c r="C69" s="13" t="s">
        <v>685</v>
      </c>
      <c r="D69" s="38"/>
      <c r="E69" s="13" t="s">
        <v>684</v>
      </c>
    </row>
    <row r="70" spans="1:5" ht="45.75" hidden="1" outlineLevel="4" thickBot="1" x14ac:dyDescent="0.25">
      <c r="A70" s="6" t="s">
        <v>683</v>
      </c>
      <c r="B70" s="15">
        <v>5</v>
      </c>
      <c r="C70" s="13" t="s">
        <v>682</v>
      </c>
      <c r="D70" s="38"/>
      <c r="E70" s="13" t="s">
        <v>681</v>
      </c>
    </row>
    <row r="71" spans="1:5" ht="30.75" hidden="1" outlineLevel="4" thickBot="1" x14ac:dyDescent="0.25">
      <c r="A71" s="6" t="s">
        <v>680</v>
      </c>
      <c r="B71" s="15">
        <v>5</v>
      </c>
      <c r="C71" s="13" t="s">
        <v>679</v>
      </c>
      <c r="D71" s="38"/>
      <c r="E71" s="13" t="s">
        <v>678</v>
      </c>
    </row>
    <row r="72" spans="1:5" ht="75.75" hidden="1" outlineLevel="4" thickBot="1" x14ac:dyDescent="0.25">
      <c r="A72" s="6" t="s">
        <v>677</v>
      </c>
      <c r="B72" s="15">
        <v>5</v>
      </c>
      <c r="C72" s="13" t="s">
        <v>676</v>
      </c>
      <c r="D72" s="38"/>
      <c r="E72" s="13" t="s">
        <v>675</v>
      </c>
    </row>
    <row r="73" spans="1:5" ht="60.75" hidden="1" outlineLevel="4" thickBot="1" x14ac:dyDescent="0.25">
      <c r="A73" s="6" t="s">
        <v>674</v>
      </c>
      <c r="B73" s="15">
        <v>5</v>
      </c>
      <c r="C73" s="13" t="s">
        <v>673</v>
      </c>
      <c r="D73" s="38"/>
      <c r="E73" s="13" t="s">
        <v>672</v>
      </c>
    </row>
    <row r="74" spans="1:5" ht="30" outlineLevel="3" collapsed="1" x14ac:dyDescent="0.2">
      <c r="A74" s="6" t="s">
        <v>671</v>
      </c>
      <c r="B74" s="27">
        <v>4</v>
      </c>
      <c r="C74" s="25" t="s">
        <v>670</v>
      </c>
      <c r="D74" s="35"/>
      <c r="E74" s="25" t="s">
        <v>669</v>
      </c>
    </row>
    <row r="75" spans="1:5" ht="105.75" hidden="1" outlineLevel="4" thickBot="1" x14ac:dyDescent="0.3">
      <c r="A75" s="37" t="s">
        <v>668</v>
      </c>
      <c r="B75" s="15">
        <v>5</v>
      </c>
      <c r="C75" s="13" t="s">
        <v>667</v>
      </c>
      <c r="D75" s="38"/>
      <c r="E75" s="13" t="s">
        <v>666</v>
      </c>
    </row>
    <row r="76" spans="1:5" ht="60.75" hidden="1" outlineLevel="4" thickBot="1" x14ac:dyDescent="0.3">
      <c r="A76" s="37" t="s">
        <v>665</v>
      </c>
      <c r="B76" s="15">
        <v>5</v>
      </c>
      <c r="C76" s="13" t="s">
        <v>664</v>
      </c>
      <c r="D76" s="38"/>
      <c r="E76" s="13" t="s">
        <v>663</v>
      </c>
    </row>
    <row r="77" spans="1:5" ht="45.75" hidden="1" outlineLevel="4" thickBot="1" x14ac:dyDescent="0.3">
      <c r="A77" s="37" t="s">
        <v>662</v>
      </c>
      <c r="B77" s="15">
        <v>5</v>
      </c>
      <c r="C77" s="13" t="s">
        <v>661</v>
      </c>
      <c r="D77" s="38"/>
      <c r="E77" s="13" t="s">
        <v>660</v>
      </c>
    </row>
    <row r="78" spans="1:5" ht="30" outlineLevel="3" collapsed="1" x14ac:dyDescent="0.2">
      <c r="A78" s="6" t="s">
        <v>659</v>
      </c>
      <c r="B78" s="27">
        <v>4</v>
      </c>
      <c r="C78" s="25" t="s">
        <v>658</v>
      </c>
      <c r="D78" s="35"/>
      <c r="E78" s="25" t="s">
        <v>657</v>
      </c>
    </row>
    <row r="79" spans="1:5" ht="30.75" hidden="1" outlineLevel="4" thickBot="1" x14ac:dyDescent="0.3">
      <c r="A79" s="37" t="s">
        <v>656</v>
      </c>
      <c r="B79" s="15">
        <v>5</v>
      </c>
      <c r="C79" s="13" t="s">
        <v>655</v>
      </c>
      <c r="D79" s="38"/>
      <c r="E79" s="13" t="s">
        <v>654</v>
      </c>
    </row>
    <row r="80" spans="1:5" ht="60.75" hidden="1" outlineLevel="4" thickBot="1" x14ac:dyDescent="0.3">
      <c r="A80" s="37" t="s">
        <v>653</v>
      </c>
      <c r="B80" s="15">
        <v>5</v>
      </c>
      <c r="C80" s="13" t="s">
        <v>617</v>
      </c>
      <c r="D80" s="38"/>
      <c r="E80" s="13" t="s">
        <v>652</v>
      </c>
    </row>
    <row r="81" spans="1:5" ht="45.75" hidden="1" outlineLevel="4" thickBot="1" x14ac:dyDescent="0.3">
      <c r="A81" s="37" t="s">
        <v>651</v>
      </c>
      <c r="B81" s="15">
        <v>5</v>
      </c>
      <c r="C81" s="13" t="s">
        <v>650</v>
      </c>
      <c r="D81" s="38"/>
      <c r="E81" s="13" t="s">
        <v>649</v>
      </c>
    </row>
    <row r="82" spans="1:5" ht="60.75" hidden="1" outlineLevel="4" thickBot="1" x14ac:dyDescent="0.3">
      <c r="A82" s="37" t="s">
        <v>648</v>
      </c>
      <c r="B82" s="15">
        <v>5</v>
      </c>
      <c r="C82" s="13" t="s">
        <v>647</v>
      </c>
      <c r="D82" s="38"/>
      <c r="E82" s="13" t="s">
        <v>646</v>
      </c>
    </row>
    <row r="83" spans="1:5" ht="60.75" customHeight="1" outlineLevel="3" collapsed="1" x14ac:dyDescent="0.2">
      <c r="A83" s="6" t="s">
        <v>645</v>
      </c>
      <c r="B83" s="27">
        <v>4</v>
      </c>
      <c r="C83" s="25" t="s">
        <v>644</v>
      </c>
      <c r="D83" s="35"/>
      <c r="E83" s="25" t="s">
        <v>643</v>
      </c>
    </row>
    <row r="84" spans="1:5" ht="75.75" hidden="1" outlineLevel="4" thickBot="1" x14ac:dyDescent="0.3">
      <c r="A84" s="37" t="s">
        <v>642</v>
      </c>
      <c r="B84" s="15">
        <v>5</v>
      </c>
      <c r="C84" s="13" t="s">
        <v>641</v>
      </c>
      <c r="D84" s="38"/>
      <c r="E84" s="13" t="s">
        <v>640</v>
      </c>
    </row>
    <row r="85" spans="1:5" ht="45.75" hidden="1" outlineLevel="4" thickBot="1" x14ac:dyDescent="0.3">
      <c r="A85" s="37" t="s">
        <v>639</v>
      </c>
      <c r="B85" s="15">
        <v>5</v>
      </c>
      <c r="C85" s="13" t="s">
        <v>638</v>
      </c>
      <c r="D85" s="38"/>
      <c r="E85" s="13" t="s">
        <v>637</v>
      </c>
    </row>
    <row r="86" spans="1:5" ht="30.75" hidden="1" outlineLevel="4" thickBot="1" x14ac:dyDescent="0.3">
      <c r="A86" s="37" t="s">
        <v>636</v>
      </c>
      <c r="B86" s="15">
        <v>5</v>
      </c>
      <c r="C86" s="13" t="s">
        <v>635</v>
      </c>
      <c r="D86" s="38"/>
      <c r="E86" s="13" t="s">
        <v>634</v>
      </c>
    </row>
    <row r="87" spans="1:5" ht="30.75" hidden="1" outlineLevel="4" thickBot="1" x14ac:dyDescent="0.3">
      <c r="A87" s="37" t="s">
        <v>633</v>
      </c>
      <c r="B87" s="15">
        <v>5</v>
      </c>
      <c r="C87" s="13" t="s">
        <v>632</v>
      </c>
      <c r="D87" s="38"/>
      <c r="E87" s="13" t="s">
        <v>631</v>
      </c>
    </row>
    <row r="88" spans="1:5" ht="30" outlineLevel="2" collapsed="1" x14ac:dyDescent="0.2">
      <c r="A88" s="6" t="s">
        <v>630</v>
      </c>
      <c r="B88" s="41">
        <v>3</v>
      </c>
      <c r="C88" s="39" t="s">
        <v>629</v>
      </c>
      <c r="D88" s="40">
        <f>+D89+D90+D91+D95+D96</f>
        <v>0</v>
      </c>
      <c r="E88" s="39" t="s">
        <v>628</v>
      </c>
    </row>
    <row r="89" spans="1:5" outlineLevel="3" x14ac:dyDescent="0.2">
      <c r="A89" s="6" t="s">
        <v>627</v>
      </c>
      <c r="B89" s="27">
        <v>4</v>
      </c>
      <c r="C89" s="25" t="s">
        <v>626</v>
      </c>
      <c r="D89" s="35"/>
      <c r="E89" s="25" t="s">
        <v>625</v>
      </c>
    </row>
    <row r="90" spans="1:5" ht="30" outlineLevel="3" x14ac:dyDescent="0.2">
      <c r="A90" s="6" t="s">
        <v>624</v>
      </c>
      <c r="B90" s="27">
        <v>4</v>
      </c>
      <c r="C90" s="25" t="s">
        <v>623</v>
      </c>
      <c r="D90" s="35"/>
      <c r="E90" s="25" t="s">
        <v>622</v>
      </c>
    </row>
    <row r="91" spans="1:5" outlineLevel="3" x14ac:dyDescent="0.2">
      <c r="A91" s="6" t="s">
        <v>621</v>
      </c>
      <c r="B91" s="27">
        <v>4</v>
      </c>
      <c r="C91" s="25" t="s">
        <v>620</v>
      </c>
      <c r="D91" s="35"/>
      <c r="E91" s="25" t="s">
        <v>619</v>
      </c>
    </row>
    <row r="92" spans="1:5" ht="30.75" hidden="1" outlineLevel="4" thickBot="1" x14ac:dyDescent="0.3">
      <c r="A92" s="37" t="s">
        <v>618</v>
      </c>
      <c r="B92" s="15">
        <v>5</v>
      </c>
      <c r="C92" s="13" t="s">
        <v>617</v>
      </c>
      <c r="D92" s="38"/>
      <c r="E92" s="13" t="s">
        <v>616</v>
      </c>
    </row>
    <row r="93" spans="1:5" ht="45.75" hidden="1" outlineLevel="4" thickBot="1" x14ac:dyDescent="0.3">
      <c r="A93" s="37" t="s">
        <v>615</v>
      </c>
      <c r="B93" s="15">
        <v>5</v>
      </c>
      <c r="C93" s="13" t="s">
        <v>614</v>
      </c>
      <c r="D93" s="38"/>
      <c r="E93" s="13" t="s">
        <v>613</v>
      </c>
    </row>
    <row r="94" spans="1:5" ht="30.75" hidden="1" outlineLevel="4" thickBot="1" x14ac:dyDescent="0.3">
      <c r="A94" s="37" t="s">
        <v>612</v>
      </c>
      <c r="B94" s="15">
        <v>5</v>
      </c>
      <c r="C94" s="13" t="s">
        <v>611</v>
      </c>
      <c r="D94" s="38"/>
      <c r="E94" s="13" t="s">
        <v>610</v>
      </c>
    </row>
    <row r="95" spans="1:5" ht="60" outlineLevel="3" collapsed="1" x14ac:dyDescent="0.2">
      <c r="A95" s="6" t="s">
        <v>609</v>
      </c>
      <c r="B95" s="27">
        <v>4</v>
      </c>
      <c r="C95" s="25" t="s">
        <v>608</v>
      </c>
      <c r="D95" s="35"/>
      <c r="E95" s="25" t="s">
        <v>607</v>
      </c>
    </row>
    <row r="96" spans="1:5" ht="45" outlineLevel="3" x14ac:dyDescent="0.2">
      <c r="A96" s="6" t="s">
        <v>606</v>
      </c>
      <c r="B96" s="27">
        <v>4</v>
      </c>
      <c r="C96" s="25" t="s">
        <v>605</v>
      </c>
      <c r="D96" s="35"/>
      <c r="E96" s="25" t="s">
        <v>604</v>
      </c>
    </row>
    <row r="97" spans="1:5" ht="30.75" hidden="1" outlineLevel="4" thickBot="1" x14ac:dyDescent="0.3">
      <c r="A97" s="57" t="s">
        <v>603</v>
      </c>
      <c r="B97" s="15">
        <v>5</v>
      </c>
      <c r="C97" s="13" t="s">
        <v>602</v>
      </c>
      <c r="D97" s="38"/>
      <c r="E97" s="13" t="s">
        <v>601</v>
      </c>
    </row>
    <row r="98" spans="1:5" ht="30.75" hidden="1" outlineLevel="4" thickBot="1" x14ac:dyDescent="0.3">
      <c r="A98" s="64" t="s">
        <v>600</v>
      </c>
      <c r="B98" s="15">
        <v>5</v>
      </c>
      <c r="C98" s="13" t="s">
        <v>599</v>
      </c>
      <c r="D98" s="38"/>
      <c r="E98" s="13" t="s">
        <v>598</v>
      </c>
    </row>
    <row r="99" spans="1:5" ht="30" outlineLevel="2" collapsed="1" x14ac:dyDescent="0.2">
      <c r="A99" s="6" t="s">
        <v>597</v>
      </c>
      <c r="B99" s="41">
        <v>3</v>
      </c>
      <c r="C99" s="39" t="s">
        <v>596</v>
      </c>
      <c r="D99" s="40">
        <f>+D100+D116+D131+D164</f>
        <v>320.33535126737416</v>
      </c>
      <c r="E99" s="39" t="s">
        <v>595</v>
      </c>
    </row>
    <row r="100" spans="1:5" ht="45" outlineLevel="3" x14ac:dyDescent="0.2">
      <c r="A100" s="6" t="s">
        <v>594</v>
      </c>
      <c r="B100" s="27">
        <v>4</v>
      </c>
      <c r="C100" s="25" t="s">
        <v>593</v>
      </c>
      <c r="D100" s="35">
        <f>+D101+D102+D108+D115</f>
        <v>179.27880809422962</v>
      </c>
      <c r="E100" s="25" t="s">
        <v>592</v>
      </c>
    </row>
    <row r="101" spans="1:5" ht="45.75" hidden="1" outlineLevel="4" thickBot="1" x14ac:dyDescent="0.3">
      <c r="A101" s="37" t="s">
        <v>591</v>
      </c>
      <c r="B101" s="15">
        <v>5</v>
      </c>
      <c r="C101" s="13" t="s">
        <v>305</v>
      </c>
      <c r="D101" s="38">
        <f>+'[1]ICC OPEX Costs'!E27/Nameplate_GB</f>
        <v>179.27880809422962</v>
      </c>
      <c r="E101" s="13" t="s">
        <v>590</v>
      </c>
    </row>
    <row r="102" spans="1:5" ht="30.75" hidden="1" outlineLevel="4" thickBot="1" x14ac:dyDescent="0.3">
      <c r="A102" s="63" t="s">
        <v>589</v>
      </c>
      <c r="B102" s="15">
        <v>5</v>
      </c>
      <c r="C102" s="13" t="s">
        <v>588</v>
      </c>
      <c r="D102" s="38"/>
      <c r="E102" s="13" t="s">
        <v>560</v>
      </c>
    </row>
    <row r="103" spans="1:5" ht="30" hidden="1" outlineLevel="5" x14ac:dyDescent="0.25">
      <c r="A103" s="63" t="s">
        <v>587</v>
      </c>
      <c r="B103" s="56">
        <v>6</v>
      </c>
      <c r="C103" s="55" t="s">
        <v>558</v>
      </c>
      <c r="D103" s="54"/>
      <c r="E103" s="53" t="s">
        <v>557</v>
      </c>
    </row>
    <row r="104" spans="1:5" ht="30" hidden="1" outlineLevel="5" x14ac:dyDescent="0.25">
      <c r="A104" s="63" t="s">
        <v>586</v>
      </c>
      <c r="B104" s="56">
        <v>6</v>
      </c>
      <c r="C104" s="55" t="s">
        <v>555</v>
      </c>
      <c r="D104" s="54"/>
      <c r="E104" s="53" t="s">
        <v>554</v>
      </c>
    </row>
    <row r="105" spans="1:5" ht="30" hidden="1" outlineLevel="5" x14ac:dyDescent="0.25">
      <c r="A105" s="57" t="s">
        <v>585</v>
      </c>
      <c r="B105" s="56">
        <v>6</v>
      </c>
      <c r="C105" s="55" t="s">
        <v>552</v>
      </c>
      <c r="D105" s="54"/>
      <c r="E105" s="53" t="s">
        <v>551</v>
      </c>
    </row>
    <row r="106" spans="1:5" ht="30" hidden="1" outlineLevel="5" x14ac:dyDescent="0.25">
      <c r="A106" s="57" t="s">
        <v>584</v>
      </c>
      <c r="B106" s="56">
        <v>6</v>
      </c>
      <c r="C106" s="55" t="s">
        <v>549</v>
      </c>
      <c r="D106" s="54"/>
      <c r="E106" s="53" t="s">
        <v>548</v>
      </c>
    </row>
    <row r="107" spans="1:5" ht="45" hidden="1" outlineLevel="5" x14ac:dyDescent="0.25">
      <c r="A107" s="37" t="s">
        <v>583</v>
      </c>
      <c r="B107" s="56">
        <v>6</v>
      </c>
      <c r="C107" s="55" t="s">
        <v>546</v>
      </c>
      <c r="D107" s="54"/>
      <c r="E107" s="53" t="s">
        <v>545</v>
      </c>
    </row>
    <row r="108" spans="1:5" ht="30.75" hidden="1" outlineLevel="4" thickBot="1" x14ac:dyDescent="0.3">
      <c r="A108" s="37" t="s">
        <v>582</v>
      </c>
      <c r="B108" s="15">
        <v>5</v>
      </c>
      <c r="C108" s="13" t="s">
        <v>543</v>
      </c>
      <c r="D108" s="38"/>
      <c r="E108" s="13" t="s">
        <v>581</v>
      </c>
    </row>
    <row r="109" spans="1:5" ht="30" hidden="1" outlineLevel="5" x14ac:dyDescent="0.25">
      <c r="A109" s="57" t="s">
        <v>580</v>
      </c>
      <c r="B109" s="56">
        <v>6</v>
      </c>
      <c r="C109" s="55" t="s">
        <v>540</v>
      </c>
      <c r="D109" s="54"/>
      <c r="E109" s="53" t="s">
        <v>579</v>
      </c>
    </row>
    <row r="110" spans="1:5" ht="30" hidden="1" outlineLevel="5" x14ac:dyDescent="0.25">
      <c r="A110" s="57" t="s">
        <v>578</v>
      </c>
      <c r="B110" s="56">
        <v>6</v>
      </c>
      <c r="C110" s="55" t="s">
        <v>537</v>
      </c>
      <c r="D110" s="54"/>
      <c r="E110" s="53" t="s">
        <v>536</v>
      </c>
    </row>
    <row r="111" spans="1:5" ht="30" hidden="1" outlineLevel="5" x14ac:dyDescent="0.25">
      <c r="A111" s="57" t="s">
        <v>577</v>
      </c>
      <c r="B111" s="56">
        <v>6</v>
      </c>
      <c r="C111" s="55" t="s">
        <v>534</v>
      </c>
      <c r="D111" s="54"/>
      <c r="E111" s="53" t="s">
        <v>533</v>
      </c>
    </row>
    <row r="112" spans="1:5" ht="30" hidden="1" outlineLevel="5" x14ac:dyDescent="0.25">
      <c r="A112" s="57" t="s">
        <v>576</v>
      </c>
      <c r="B112" s="56">
        <v>6</v>
      </c>
      <c r="C112" s="55" t="s">
        <v>531</v>
      </c>
      <c r="D112" s="54"/>
      <c r="E112" s="53" t="s">
        <v>530</v>
      </c>
    </row>
    <row r="113" spans="1:5" ht="30" hidden="1" outlineLevel="5" x14ac:dyDescent="0.25">
      <c r="A113" s="57" t="s">
        <v>575</v>
      </c>
      <c r="B113" s="56">
        <v>6</v>
      </c>
      <c r="C113" s="55" t="s">
        <v>528</v>
      </c>
      <c r="D113" s="54"/>
      <c r="E113" s="53" t="s">
        <v>527</v>
      </c>
    </row>
    <row r="114" spans="1:5" ht="45" hidden="1" outlineLevel="5" x14ac:dyDescent="0.25">
      <c r="A114" s="37" t="s">
        <v>574</v>
      </c>
      <c r="B114" s="56">
        <v>6</v>
      </c>
      <c r="C114" s="55" t="s">
        <v>573</v>
      </c>
      <c r="D114" s="54"/>
      <c r="E114" s="53" t="s">
        <v>572</v>
      </c>
    </row>
    <row r="115" spans="1:5" ht="30.75" hidden="1" outlineLevel="4" thickBot="1" x14ac:dyDescent="0.3">
      <c r="A115" s="37" t="s">
        <v>571</v>
      </c>
      <c r="B115" s="15">
        <v>5</v>
      </c>
      <c r="C115" s="13" t="s">
        <v>570</v>
      </c>
      <c r="D115" s="38"/>
      <c r="E115" s="13" t="s">
        <v>569</v>
      </c>
    </row>
    <row r="116" spans="1:5" ht="60" outlineLevel="3" collapsed="1" x14ac:dyDescent="0.2">
      <c r="A116" s="6" t="s">
        <v>568</v>
      </c>
      <c r="B116" s="27">
        <v>4</v>
      </c>
      <c r="C116" s="25" t="s">
        <v>567</v>
      </c>
      <c r="D116" s="35">
        <f>+'[1]ICC OPEX Costs'!D47/Nameplate_GB</f>
        <v>111.07307694901438</v>
      </c>
      <c r="E116" s="25" t="s">
        <v>566</v>
      </c>
    </row>
    <row r="117" spans="1:5" ht="60.75" hidden="1" outlineLevel="4" thickBot="1" x14ac:dyDescent="0.3">
      <c r="A117" s="37" t="s">
        <v>565</v>
      </c>
      <c r="B117" s="15">
        <v>5</v>
      </c>
      <c r="C117" s="13" t="s">
        <v>564</v>
      </c>
      <c r="D117" s="38"/>
      <c r="E117" s="13" t="s">
        <v>563</v>
      </c>
    </row>
    <row r="118" spans="1:5" ht="30.75" hidden="1" outlineLevel="4" thickBot="1" x14ac:dyDescent="0.3">
      <c r="A118" s="37" t="s">
        <v>562</v>
      </c>
      <c r="B118" s="15">
        <v>5</v>
      </c>
      <c r="C118" s="13" t="s">
        <v>561</v>
      </c>
      <c r="D118" s="38"/>
      <c r="E118" s="13" t="s">
        <v>560</v>
      </c>
    </row>
    <row r="119" spans="1:5" ht="30" hidden="1" outlineLevel="5" x14ac:dyDescent="0.25">
      <c r="A119" s="37" t="s">
        <v>559</v>
      </c>
      <c r="B119" s="56">
        <v>6</v>
      </c>
      <c r="C119" s="55" t="s">
        <v>558</v>
      </c>
      <c r="D119" s="54"/>
      <c r="E119" s="53" t="s">
        <v>557</v>
      </c>
    </row>
    <row r="120" spans="1:5" ht="30" hidden="1" outlineLevel="5" x14ac:dyDescent="0.25">
      <c r="A120" s="62" t="s">
        <v>556</v>
      </c>
      <c r="B120" s="56">
        <v>6</v>
      </c>
      <c r="C120" s="55" t="s">
        <v>555</v>
      </c>
      <c r="D120" s="54"/>
      <c r="E120" s="53" t="s">
        <v>554</v>
      </c>
    </row>
    <row r="121" spans="1:5" ht="30" hidden="1" outlineLevel="5" x14ac:dyDescent="0.25">
      <c r="A121" s="62" t="s">
        <v>553</v>
      </c>
      <c r="B121" s="56">
        <v>6</v>
      </c>
      <c r="C121" s="55" t="s">
        <v>552</v>
      </c>
      <c r="D121" s="54"/>
      <c r="E121" s="53" t="s">
        <v>551</v>
      </c>
    </row>
    <row r="122" spans="1:5" ht="30" hidden="1" outlineLevel="5" x14ac:dyDescent="0.25">
      <c r="A122" s="37" t="s">
        <v>550</v>
      </c>
      <c r="B122" s="56">
        <v>6</v>
      </c>
      <c r="C122" s="55" t="s">
        <v>549</v>
      </c>
      <c r="D122" s="54"/>
      <c r="E122" s="53" t="s">
        <v>548</v>
      </c>
    </row>
    <row r="123" spans="1:5" ht="45" hidden="1" outlineLevel="5" x14ac:dyDescent="0.25">
      <c r="A123" s="37" t="s">
        <v>547</v>
      </c>
      <c r="B123" s="56">
        <v>6</v>
      </c>
      <c r="C123" s="55" t="s">
        <v>546</v>
      </c>
      <c r="D123" s="54"/>
      <c r="E123" s="53" t="s">
        <v>545</v>
      </c>
    </row>
    <row r="124" spans="1:5" ht="30.75" hidden="1" outlineLevel="4" thickBot="1" x14ac:dyDescent="0.3">
      <c r="A124" s="37" t="s">
        <v>544</v>
      </c>
      <c r="B124" s="15">
        <v>5</v>
      </c>
      <c r="C124" s="13" t="s">
        <v>543</v>
      </c>
      <c r="D124" s="38"/>
      <c r="E124" s="13" t="s">
        <v>542</v>
      </c>
    </row>
    <row r="125" spans="1:5" ht="30" hidden="1" outlineLevel="5" x14ac:dyDescent="0.25">
      <c r="A125" s="37" t="s">
        <v>541</v>
      </c>
      <c r="B125" s="56">
        <v>6</v>
      </c>
      <c r="C125" s="55" t="s">
        <v>540</v>
      </c>
      <c r="D125" s="54"/>
      <c r="E125" s="53" t="s">
        <v>539</v>
      </c>
    </row>
    <row r="126" spans="1:5" ht="30" hidden="1" outlineLevel="5" x14ac:dyDescent="0.25">
      <c r="A126" s="57" t="s">
        <v>538</v>
      </c>
      <c r="B126" s="56">
        <v>6</v>
      </c>
      <c r="C126" s="55" t="s">
        <v>537</v>
      </c>
      <c r="D126" s="54"/>
      <c r="E126" s="53" t="s">
        <v>536</v>
      </c>
    </row>
    <row r="127" spans="1:5" ht="30" hidden="1" outlineLevel="5" x14ac:dyDescent="0.25">
      <c r="A127" s="57" t="s">
        <v>535</v>
      </c>
      <c r="B127" s="56">
        <v>6</v>
      </c>
      <c r="C127" s="55" t="s">
        <v>534</v>
      </c>
      <c r="D127" s="54"/>
      <c r="E127" s="53" t="s">
        <v>533</v>
      </c>
    </row>
    <row r="128" spans="1:5" ht="30" hidden="1" outlineLevel="5" x14ac:dyDescent="0.25">
      <c r="A128" s="57" t="s">
        <v>532</v>
      </c>
      <c r="B128" s="56">
        <v>6</v>
      </c>
      <c r="C128" s="55" t="s">
        <v>531</v>
      </c>
      <c r="D128" s="54"/>
      <c r="E128" s="53" t="s">
        <v>530</v>
      </c>
    </row>
    <row r="129" spans="1:5" ht="30" hidden="1" outlineLevel="5" x14ac:dyDescent="0.25">
      <c r="A129" s="57" t="s">
        <v>529</v>
      </c>
      <c r="B129" s="56">
        <v>6</v>
      </c>
      <c r="C129" s="55" t="s">
        <v>528</v>
      </c>
      <c r="D129" s="54"/>
      <c r="E129" s="53" t="s">
        <v>527</v>
      </c>
    </row>
    <row r="130" spans="1:5" ht="30.75" hidden="1" outlineLevel="4" thickBot="1" x14ac:dyDescent="0.3">
      <c r="A130" s="37" t="s">
        <v>526</v>
      </c>
      <c r="B130" s="15">
        <v>5</v>
      </c>
      <c r="C130" s="13" t="s">
        <v>525</v>
      </c>
      <c r="D130" s="38"/>
      <c r="E130" s="13" t="s">
        <v>524</v>
      </c>
    </row>
    <row r="131" spans="1:5" ht="75" outlineLevel="3" collapsed="1" x14ac:dyDescent="0.2">
      <c r="A131" s="6" t="s">
        <v>523</v>
      </c>
      <c r="B131" s="27">
        <v>4</v>
      </c>
      <c r="C131" s="25" t="s">
        <v>522</v>
      </c>
      <c r="D131" s="35"/>
      <c r="E131" s="25" t="s">
        <v>521</v>
      </c>
    </row>
    <row r="132" spans="1:5" ht="60.75" hidden="1" outlineLevel="4" thickBot="1" x14ac:dyDescent="0.3">
      <c r="A132" s="57" t="s">
        <v>520</v>
      </c>
      <c r="B132" s="15">
        <v>5</v>
      </c>
      <c r="C132" s="13" t="s">
        <v>519</v>
      </c>
      <c r="D132" s="38"/>
      <c r="E132" s="13" t="s">
        <v>518</v>
      </c>
    </row>
    <row r="133" spans="1:5" ht="30" hidden="1" outlineLevel="5" x14ac:dyDescent="0.25">
      <c r="A133" s="37" t="s">
        <v>517</v>
      </c>
      <c r="B133" s="56">
        <v>6</v>
      </c>
      <c r="C133" s="55" t="s">
        <v>516</v>
      </c>
      <c r="D133" s="54"/>
      <c r="E133" s="53" t="s">
        <v>515</v>
      </c>
    </row>
    <row r="134" spans="1:5" hidden="1" outlineLevel="5" x14ac:dyDescent="0.25">
      <c r="A134" s="37" t="s">
        <v>514</v>
      </c>
      <c r="B134" s="56">
        <v>6</v>
      </c>
      <c r="C134" s="55" t="s">
        <v>513</v>
      </c>
      <c r="D134" s="54"/>
      <c r="E134" s="53" t="s">
        <v>512</v>
      </c>
    </row>
    <row r="135" spans="1:5" ht="30" hidden="1" outlineLevel="5" x14ac:dyDescent="0.25">
      <c r="A135" s="37" t="s">
        <v>511</v>
      </c>
      <c r="B135" s="56">
        <v>6</v>
      </c>
      <c r="C135" s="55" t="s">
        <v>510</v>
      </c>
      <c r="D135" s="54"/>
      <c r="E135" s="53" t="s">
        <v>509</v>
      </c>
    </row>
    <row r="136" spans="1:5" ht="30" hidden="1" outlineLevel="5" x14ac:dyDescent="0.25">
      <c r="A136" s="37" t="s">
        <v>508</v>
      </c>
      <c r="B136" s="56">
        <v>6</v>
      </c>
      <c r="C136" s="55" t="s">
        <v>507</v>
      </c>
      <c r="D136" s="54"/>
      <c r="E136" s="53" t="s">
        <v>506</v>
      </c>
    </row>
    <row r="137" spans="1:5" hidden="1" outlineLevel="5" x14ac:dyDescent="0.25">
      <c r="A137" s="37" t="s">
        <v>505</v>
      </c>
      <c r="B137" s="56">
        <v>6</v>
      </c>
      <c r="C137" s="55" t="s">
        <v>504</v>
      </c>
      <c r="D137" s="54"/>
      <c r="E137" s="53" t="s">
        <v>503</v>
      </c>
    </row>
    <row r="138" spans="1:5" ht="60" hidden="1" outlineLevel="5" x14ac:dyDescent="0.25">
      <c r="A138" s="37" t="s">
        <v>502</v>
      </c>
      <c r="B138" s="56">
        <v>6</v>
      </c>
      <c r="C138" s="55" t="s">
        <v>501</v>
      </c>
      <c r="D138" s="54"/>
      <c r="E138" s="53" t="s">
        <v>456</v>
      </c>
    </row>
    <row r="139" spans="1:5" ht="30" hidden="1" outlineLevel="5" x14ac:dyDescent="0.25">
      <c r="A139" s="37" t="s">
        <v>500</v>
      </c>
      <c r="B139" s="56">
        <v>6</v>
      </c>
      <c r="C139" s="55" t="s">
        <v>431</v>
      </c>
      <c r="D139" s="54"/>
      <c r="E139" s="53" t="s">
        <v>480</v>
      </c>
    </row>
    <row r="140" spans="1:5" ht="30.75" hidden="1" outlineLevel="4" thickBot="1" x14ac:dyDescent="0.3">
      <c r="A140" s="37" t="s">
        <v>499</v>
      </c>
      <c r="B140" s="15">
        <v>5</v>
      </c>
      <c r="C140" s="13" t="s">
        <v>498</v>
      </c>
      <c r="D140" s="38"/>
      <c r="E140" s="13" t="s">
        <v>497</v>
      </c>
    </row>
    <row r="141" spans="1:5" ht="30" hidden="1" outlineLevel="5" x14ac:dyDescent="0.25">
      <c r="A141" s="37" t="s">
        <v>496</v>
      </c>
      <c r="B141" s="56">
        <v>6</v>
      </c>
      <c r="C141" s="55" t="s">
        <v>495</v>
      </c>
      <c r="D141" s="54"/>
      <c r="E141" s="53" t="s">
        <v>494</v>
      </c>
    </row>
    <row r="142" spans="1:5" ht="30" hidden="1" outlineLevel="5" x14ac:dyDescent="0.25">
      <c r="A142" s="37" t="s">
        <v>493</v>
      </c>
      <c r="B142" s="56">
        <v>6</v>
      </c>
      <c r="C142" s="55" t="s">
        <v>492</v>
      </c>
      <c r="D142" s="54"/>
      <c r="E142" s="53" t="s">
        <v>491</v>
      </c>
    </row>
    <row r="143" spans="1:5" ht="30" hidden="1" outlineLevel="5" x14ac:dyDescent="0.25">
      <c r="A143" s="37" t="s">
        <v>490</v>
      </c>
      <c r="B143" s="56">
        <v>6</v>
      </c>
      <c r="C143" s="55" t="s">
        <v>489</v>
      </c>
      <c r="D143" s="54"/>
      <c r="E143" s="53" t="s">
        <v>488</v>
      </c>
    </row>
    <row r="144" spans="1:5" ht="30" hidden="1" outlineLevel="5" x14ac:dyDescent="0.25">
      <c r="A144" s="37" t="s">
        <v>487</v>
      </c>
      <c r="B144" s="56">
        <v>6</v>
      </c>
      <c r="C144" s="55" t="s">
        <v>486</v>
      </c>
      <c r="D144" s="54"/>
      <c r="E144" s="53" t="s">
        <v>485</v>
      </c>
    </row>
    <row r="145" spans="1:5" ht="60" hidden="1" outlineLevel="5" x14ac:dyDescent="0.25">
      <c r="A145" s="37" t="s">
        <v>484</v>
      </c>
      <c r="B145" s="56">
        <v>6</v>
      </c>
      <c r="C145" s="55" t="s">
        <v>483</v>
      </c>
      <c r="D145" s="54"/>
      <c r="E145" s="53" t="s">
        <v>482</v>
      </c>
    </row>
    <row r="146" spans="1:5" ht="30" hidden="1" outlineLevel="5" x14ac:dyDescent="0.25">
      <c r="A146" s="37" t="s">
        <v>481</v>
      </c>
      <c r="B146" s="60">
        <v>6</v>
      </c>
      <c r="C146" s="59" t="s">
        <v>431</v>
      </c>
      <c r="D146" s="58"/>
      <c r="E146" s="61" t="s">
        <v>480</v>
      </c>
    </row>
    <row r="147" spans="1:5" ht="30.75" hidden="1" outlineLevel="4" thickBot="1" x14ac:dyDescent="0.3">
      <c r="A147" s="37" t="s">
        <v>479</v>
      </c>
      <c r="B147" s="15">
        <v>5</v>
      </c>
      <c r="C147" s="13" t="s">
        <v>478</v>
      </c>
      <c r="D147" s="38"/>
      <c r="E147" s="13" t="s">
        <v>477</v>
      </c>
    </row>
    <row r="148" spans="1:5" ht="30" hidden="1" outlineLevel="5" x14ac:dyDescent="0.25">
      <c r="A148" s="37" t="s">
        <v>476</v>
      </c>
      <c r="B148" s="56">
        <v>6</v>
      </c>
      <c r="C148" s="55" t="s">
        <v>475</v>
      </c>
      <c r="D148" s="54"/>
      <c r="E148" s="53" t="s">
        <v>474</v>
      </c>
    </row>
    <row r="149" spans="1:5" ht="30" hidden="1" outlineLevel="5" x14ac:dyDescent="0.25">
      <c r="A149" s="37" t="s">
        <v>473</v>
      </c>
      <c r="B149" s="56">
        <v>6</v>
      </c>
      <c r="C149" s="55" t="s">
        <v>472</v>
      </c>
      <c r="D149" s="54"/>
      <c r="E149" s="53" t="s">
        <v>471</v>
      </c>
    </row>
    <row r="150" spans="1:5" ht="30" hidden="1" outlineLevel="5" x14ac:dyDescent="0.25">
      <c r="A150" s="37" t="s">
        <v>470</v>
      </c>
      <c r="B150" s="56">
        <v>6</v>
      </c>
      <c r="C150" s="55" t="s">
        <v>469</v>
      </c>
      <c r="D150" s="54"/>
      <c r="E150" s="53" t="s">
        <v>468</v>
      </c>
    </row>
    <row r="151" spans="1:5" hidden="1" outlineLevel="5" x14ac:dyDescent="0.25">
      <c r="A151" s="37" t="s">
        <v>467</v>
      </c>
      <c r="B151" s="56">
        <v>6</v>
      </c>
      <c r="C151" s="55" t="s">
        <v>466</v>
      </c>
      <c r="D151" s="54"/>
      <c r="E151" s="53" t="s">
        <v>465</v>
      </c>
    </row>
    <row r="152" spans="1:5" ht="30" hidden="1" outlineLevel="5" x14ac:dyDescent="0.25">
      <c r="A152" s="37" t="s">
        <v>464</v>
      </c>
      <c r="B152" s="56">
        <v>6</v>
      </c>
      <c r="C152" s="55" t="s">
        <v>463</v>
      </c>
      <c r="D152" s="54"/>
      <c r="E152" s="53" t="s">
        <v>462</v>
      </c>
    </row>
    <row r="153" spans="1:5" ht="30" hidden="1" outlineLevel="5" x14ac:dyDescent="0.25">
      <c r="A153" s="37" t="s">
        <v>461</v>
      </c>
      <c r="B153" s="56">
        <v>6</v>
      </c>
      <c r="C153" s="55" t="s">
        <v>460</v>
      </c>
      <c r="D153" s="54"/>
      <c r="E153" s="53" t="s">
        <v>459</v>
      </c>
    </row>
    <row r="154" spans="1:5" ht="60" hidden="1" outlineLevel="5" x14ac:dyDescent="0.25">
      <c r="A154" s="37" t="s">
        <v>458</v>
      </c>
      <c r="B154" s="56">
        <v>6</v>
      </c>
      <c r="C154" s="55" t="s">
        <v>457</v>
      </c>
      <c r="D154" s="54"/>
      <c r="E154" s="53" t="s">
        <v>456</v>
      </c>
    </row>
    <row r="155" spans="1:5" ht="45" hidden="1" outlineLevel="5" x14ac:dyDescent="0.25">
      <c r="A155" s="37" t="s">
        <v>455</v>
      </c>
      <c r="B155" s="60">
        <v>6</v>
      </c>
      <c r="C155" s="59" t="s">
        <v>431</v>
      </c>
      <c r="D155" s="58"/>
      <c r="E155" s="53" t="s">
        <v>454</v>
      </c>
    </row>
    <row r="156" spans="1:5" ht="30.75" hidden="1" outlineLevel="4" thickBot="1" x14ac:dyDescent="0.3">
      <c r="A156" s="37" t="s">
        <v>453</v>
      </c>
      <c r="B156" s="15">
        <v>5</v>
      </c>
      <c r="C156" s="13" t="s">
        <v>452</v>
      </c>
      <c r="D156" s="38"/>
      <c r="E156" s="13" t="s">
        <v>451</v>
      </c>
    </row>
    <row r="157" spans="1:5" ht="30" hidden="1" outlineLevel="5" x14ac:dyDescent="0.25">
      <c r="A157" s="37" t="s">
        <v>450</v>
      </c>
      <c r="B157" s="56">
        <v>6</v>
      </c>
      <c r="C157" s="55" t="s">
        <v>449</v>
      </c>
      <c r="D157" s="54"/>
      <c r="E157" s="53" t="s">
        <v>448</v>
      </c>
    </row>
    <row r="158" spans="1:5" hidden="1" outlineLevel="5" x14ac:dyDescent="0.25">
      <c r="A158" s="37" t="s">
        <v>447</v>
      </c>
      <c r="B158" s="56">
        <v>6</v>
      </c>
      <c r="C158" s="55" t="s">
        <v>446</v>
      </c>
      <c r="D158" s="54"/>
      <c r="E158" s="53" t="s">
        <v>445</v>
      </c>
    </row>
    <row r="159" spans="1:5" hidden="1" outlineLevel="5" x14ac:dyDescent="0.25">
      <c r="A159" s="37" t="s">
        <v>444</v>
      </c>
      <c r="B159" s="56">
        <v>6</v>
      </c>
      <c r="C159" s="55" t="s">
        <v>443</v>
      </c>
      <c r="D159" s="54"/>
      <c r="E159" s="53" t="s">
        <v>442</v>
      </c>
    </row>
    <row r="160" spans="1:5" ht="45" hidden="1" outlineLevel="5" x14ac:dyDescent="0.25">
      <c r="A160" s="37" t="s">
        <v>441</v>
      </c>
      <c r="B160" s="56">
        <v>6</v>
      </c>
      <c r="C160" s="55" t="s">
        <v>440</v>
      </c>
      <c r="D160" s="54"/>
      <c r="E160" s="53" t="s">
        <v>439</v>
      </c>
    </row>
    <row r="161" spans="1:5" ht="60" hidden="1" outlineLevel="5" x14ac:dyDescent="0.25">
      <c r="A161" s="37" t="s">
        <v>438</v>
      </c>
      <c r="B161" s="56">
        <v>6</v>
      </c>
      <c r="C161" s="55" t="s">
        <v>437</v>
      </c>
      <c r="D161" s="54"/>
      <c r="E161" s="53" t="s">
        <v>436</v>
      </c>
    </row>
    <row r="162" spans="1:5" ht="45" hidden="1" outlineLevel="5" x14ac:dyDescent="0.25">
      <c r="A162" s="37" t="s">
        <v>435</v>
      </c>
      <c r="B162" s="56">
        <v>6</v>
      </c>
      <c r="C162" s="55" t="s">
        <v>434</v>
      </c>
      <c r="D162" s="54"/>
      <c r="E162" s="53" t="s">
        <v>433</v>
      </c>
    </row>
    <row r="163" spans="1:5" ht="30" hidden="1" outlineLevel="5" x14ac:dyDescent="0.25">
      <c r="A163" s="37" t="s">
        <v>432</v>
      </c>
      <c r="B163" s="56">
        <v>6</v>
      </c>
      <c r="C163" s="55" t="s">
        <v>431</v>
      </c>
      <c r="D163" s="54"/>
      <c r="E163" s="53" t="s">
        <v>430</v>
      </c>
    </row>
    <row r="164" spans="1:5" ht="30" outlineLevel="3" collapsed="1" x14ac:dyDescent="0.2">
      <c r="A164" s="6" t="s">
        <v>429</v>
      </c>
      <c r="B164" s="27">
        <v>4</v>
      </c>
      <c r="C164" s="25" t="s">
        <v>428</v>
      </c>
      <c r="D164" s="35">
        <f>+'[1]ICC OPEX Costs'!D48/Nameplate_GB</f>
        <v>29.983466224130169</v>
      </c>
      <c r="E164" s="25" t="s">
        <v>427</v>
      </c>
    </row>
    <row r="165" spans="1:5" ht="30.75" hidden="1" outlineLevel="4" thickBot="1" x14ac:dyDescent="0.3">
      <c r="A165" s="37" t="s">
        <v>426</v>
      </c>
      <c r="B165" s="15">
        <v>5</v>
      </c>
      <c r="C165" s="13" t="s">
        <v>425</v>
      </c>
      <c r="D165" s="38"/>
      <c r="E165" s="13" t="s">
        <v>424</v>
      </c>
    </row>
    <row r="166" spans="1:5" ht="30.75" hidden="1" outlineLevel="4" thickBot="1" x14ac:dyDescent="0.3">
      <c r="A166" s="37" t="s">
        <v>423</v>
      </c>
      <c r="B166" s="15">
        <v>5</v>
      </c>
      <c r="C166" s="13" t="s">
        <v>422</v>
      </c>
      <c r="D166" s="38"/>
      <c r="E166" s="13" t="s">
        <v>421</v>
      </c>
    </row>
    <row r="167" spans="1:5" ht="30" hidden="1" outlineLevel="5" x14ac:dyDescent="0.25">
      <c r="A167" s="37" t="s">
        <v>420</v>
      </c>
      <c r="B167" s="56">
        <v>6</v>
      </c>
      <c r="C167" s="55" t="s">
        <v>419</v>
      </c>
      <c r="D167" s="54"/>
      <c r="E167" s="53" t="s">
        <v>418</v>
      </c>
    </row>
    <row r="168" spans="1:5" ht="30" hidden="1" outlineLevel="5" x14ac:dyDescent="0.25">
      <c r="A168" s="37" t="s">
        <v>417</v>
      </c>
      <c r="B168" s="56">
        <v>6</v>
      </c>
      <c r="C168" s="55" t="s">
        <v>416</v>
      </c>
      <c r="D168" s="54"/>
      <c r="E168" s="53" t="s">
        <v>415</v>
      </c>
    </row>
    <row r="169" spans="1:5" ht="45.75" hidden="1" outlineLevel="4" thickBot="1" x14ac:dyDescent="0.3">
      <c r="A169" s="37" t="s">
        <v>414</v>
      </c>
      <c r="B169" s="15">
        <v>5</v>
      </c>
      <c r="C169" s="13" t="s">
        <v>413</v>
      </c>
      <c r="D169" s="38"/>
      <c r="E169" s="13" t="s">
        <v>412</v>
      </c>
    </row>
    <row r="170" spans="1:5" hidden="1" outlineLevel="5" x14ac:dyDescent="0.25">
      <c r="A170" s="37" t="s">
        <v>411</v>
      </c>
      <c r="B170" s="56">
        <v>6</v>
      </c>
      <c r="C170" s="55" t="s">
        <v>410</v>
      </c>
      <c r="D170" s="54"/>
      <c r="E170" s="53" t="s">
        <v>409</v>
      </c>
    </row>
    <row r="171" spans="1:5" hidden="1" outlineLevel="5" x14ac:dyDescent="0.25">
      <c r="A171" s="37" t="s">
        <v>408</v>
      </c>
      <c r="B171" s="56">
        <v>6</v>
      </c>
      <c r="C171" s="55" t="s">
        <v>407</v>
      </c>
      <c r="D171" s="54"/>
      <c r="E171" s="53" t="s">
        <v>406</v>
      </c>
    </row>
    <row r="172" spans="1:5" ht="30" hidden="1" outlineLevel="5" x14ac:dyDescent="0.25">
      <c r="A172" s="37" t="s">
        <v>405</v>
      </c>
      <c r="B172" s="56">
        <v>6</v>
      </c>
      <c r="C172" s="55" t="s">
        <v>404</v>
      </c>
      <c r="D172" s="54"/>
      <c r="E172" s="53" t="s">
        <v>403</v>
      </c>
    </row>
    <row r="173" spans="1:5" ht="30.75" hidden="1" outlineLevel="4" thickBot="1" x14ac:dyDescent="0.3">
      <c r="A173" s="37" t="s">
        <v>402</v>
      </c>
      <c r="B173" s="15">
        <v>5</v>
      </c>
      <c r="C173" s="13" t="s">
        <v>401</v>
      </c>
      <c r="D173" s="38"/>
      <c r="E173" s="13" t="s">
        <v>400</v>
      </c>
    </row>
    <row r="174" spans="1:5" ht="30" hidden="1" outlineLevel="5" x14ac:dyDescent="0.25">
      <c r="A174" s="37" t="s">
        <v>399</v>
      </c>
      <c r="B174" s="56">
        <v>6</v>
      </c>
      <c r="C174" s="55" t="s">
        <v>398</v>
      </c>
      <c r="D174" s="54"/>
      <c r="E174" s="53" t="s">
        <v>397</v>
      </c>
    </row>
    <row r="175" spans="1:5" ht="60" hidden="1" outlineLevel="5" x14ac:dyDescent="0.25">
      <c r="A175" s="37" t="s">
        <v>396</v>
      </c>
      <c r="B175" s="56">
        <v>6</v>
      </c>
      <c r="C175" s="55" t="s">
        <v>395</v>
      </c>
      <c r="D175" s="54"/>
      <c r="E175" s="53" t="s">
        <v>394</v>
      </c>
    </row>
    <row r="176" spans="1:5" ht="30" hidden="1" outlineLevel="5" x14ac:dyDescent="0.25">
      <c r="A176" s="37" t="s">
        <v>393</v>
      </c>
      <c r="B176" s="56">
        <v>6</v>
      </c>
      <c r="C176" s="55" t="s">
        <v>392</v>
      </c>
      <c r="D176" s="54"/>
      <c r="E176" s="53" t="s">
        <v>391</v>
      </c>
    </row>
    <row r="177" spans="1:5" ht="45.75" hidden="1" outlineLevel="4" thickBot="1" x14ac:dyDescent="0.3">
      <c r="A177" s="37" t="s">
        <v>390</v>
      </c>
      <c r="B177" s="15">
        <v>5</v>
      </c>
      <c r="C177" s="13" t="s">
        <v>389</v>
      </c>
      <c r="D177" s="38"/>
      <c r="E177" s="13" t="s">
        <v>388</v>
      </c>
    </row>
    <row r="178" spans="1:5" ht="30" hidden="1" outlineLevel="5" x14ac:dyDescent="0.25">
      <c r="A178" s="37" t="s">
        <v>387</v>
      </c>
      <c r="B178" s="56">
        <v>6</v>
      </c>
      <c r="C178" s="55" t="s">
        <v>386</v>
      </c>
      <c r="D178" s="54"/>
      <c r="E178" s="53" t="s">
        <v>385</v>
      </c>
    </row>
    <row r="179" spans="1:5" ht="30" hidden="1" outlineLevel="5" x14ac:dyDescent="0.25">
      <c r="A179" s="57" t="s">
        <v>384</v>
      </c>
      <c r="B179" s="56">
        <v>6</v>
      </c>
      <c r="C179" s="55" t="s">
        <v>383</v>
      </c>
      <c r="D179" s="54"/>
      <c r="E179" s="53" t="s">
        <v>382</v>
      </c>
    </row>
    <row r="180" spans="1:5" ht="60" hidden="1" outlineLevel="5" x14ac:dyDescent="0.25">
      <c r="A180" s="37" t="s">
        <v>381</v>
      </c>
      <c r="B180" s="56">
        <v>6</v>
      </c>
      <c r="C180" s="55" t="s">
        <v>380</v>
      </c>
      <c r="D180" s="54"/>
      <c r="E180" s="53" t="s">
        <v>379</v>
      </c>
    </row>
    <row r="181" spans="1:5" ht="60" hidden="1" outlineLevel="5" x14ac:dyDescent="0.25">
      <c r="A181" s="37" t="s">
        <v>378</v>
      </c>
      <c r="B181" s="56">
        <v>6</v>
      </c>
      <c r="C181" s="55" t="s">
        <v>377</v>
      </c>
      <c r="D181" s="54"/>
      <c r="E181" s="53" t="s">
        <v>376</v>
      </c>
    </row>
    <row r="182" spans="1:5" ht="45.75" hidden="1" outlineLevel="4" thickBot="1" x14ac:dyDescent="0.3">
      <c r="A182" s="37" t="s">
        <v>375</v>
      </c>
      <c r="B182" s="15">
        <v>5</v>
      </c>
      <c r="C182" s="13" t="s">
        <v>374</v>
      </c>
      <c r="D182" s="38"/>
      <c r="E182" s="13" t="s">
        <v>373</v>
      </c>
    </row>
    <row r="183" spans="1:5" ht="30" outlineLevel="2" collapsed="1" x14ac:dyDescent="0.2">
      <c r="A183" s="6" t="s">
        <v>372</v>
      </c>
      <c r="B183" s="41">
        <v>3</v>
      </c>
      <c r="C183" s="39" t="s">
        <v>371</v>
      </c>
      <c r="D183" s="40">
        <f>+'[1]ICC OPEX Costs'!D43/Nameplate_GB</f>
        <v>255.7544757033248</v>
      </c>
      <c r="E183" s="39" t="s">
        <v>370</v>
      </c>
    </row>
    <row r="184" spans="1:5" ht="60" outlineLevel="2" collapsed="1" x14ac:dyDescent="0.2">
      <c r="A184" s="6" t="s">
        <v>369</v>
      </c>
      <c r="B184" s="41">
        <v>3</v>
      </c>
      <c r="C184" s="39" t="s">
        <v>368</v>
      </c>
      <c r="D184" s="40">
        <f>+D185+D190+D191+D192</f>
        <v>0</v>
      </c>
      <c r="E184" s="39" t="s">
        <v>367</v>
      </c>
    </row>
    <row r="185" spans="1:5" ht="30" outlineLevel="3" x14ac:dyDescent="0.2">
      <c r="A185" s="6" t="s">
        <v>366</v>
      </c>
      <c r="B185" s="27">
        <v>4</v>
      </c>
      <c r="C185" s="25" t="s">
        <v>365</v>
      </c>
      <c r="D185" s="35"/>
      <c r="E185" s="25" t="s">
        <v>364</v>
      </c>
    </row>
    <row r="186" spans="1:5" ht="30.75" hidden="1" outlineLevel="4" thickBot="1" x14ac:dyDescent="0.3">
      <c r="A186" s="52" t="s">
        <v>363</v>
      </c>
      <c r="B186" s="15">
        <v>5</v>
      </c>
      <c r="C186" s="13" t="s">
        <v>362</v>
      </c>
      <c r="D186" s="38"/>
      <c r="E186" s="13" t="s">
        <v>361</v>
      </c>
    </row>
    <row r="187" spans="1:5" ht="30.75" hidden="1" outlineLevel="4" thickBot="1" x14ac:dyDescent="0.3">
      <c r="A187" s="52" t="s">
        <v>360</v>
      </c>
      <c r="B187" s="15">
        <v>5</v>
      </c>
      <c r="C187" s="13" t="s">
        <v>359</v>
      </c>
      <c r="D187" s="38"/>
      <c r="E187" s="13" t="s">
        <v>358</v>
      </c>
    </row>
    <row r="188" spans="1:5" ht="45.75" hidden="1" outlineLevel="4" thickBot="1" x14ac:dyDescent="0.3">
      <c r="A188" s="52" t="s">
        <v>357</v>
      </c>
      <c r="B188" s="15">
        <v>5</v>
      </c>
      <c r="C188" s="13" t="s">
        <v>356</v>
      </c>
      <c r="D188" s="38"/>
      <c r="E188" s="13" t="s">
        <v>355</v>
      </c>
    </row>
    <row r="189" spans="1:5" ht="30.75" hidden="1" outlineLevel="4" thickBot="1" x14ac:dyDescent="0.3">
      <c r="A189" s="52" t="s">
        <v>354</v>
      </c>
      <c r="B189" s="15">
        <v>5</v>
      </c>
      <c r="C189" s="13" t="s">
        <v>353</v>
      </c>
      <c r="D189" s="38"/>
      <c r="E189" s="13" t="s">
        <v>352</v>
      </c>
    </row>
    <row r="190" spans="1:5" ht="60" outlineLevel="3" collapsed="1" x14ac:dyDescent="0.2">
      <c r="A190" s="6" t="s">
        <v>351</v>
      </c>
      <c r="B190" s="27">
        <v>4</v>
      </c>
      <c r="C190" s="25" t="s">
        <v>350</v>
      </c>
      <c r="D190" s="35"/>
      <c r="E190" s="25" t="s">
        <v>349</v>
      </c>
    </row>
    <row r="191" spans="1:5" ht="30" outlineLevel="3" x14ac:dyDescent="0.2">
      <c r="A191" s="6" t="s">
        <v>348</v>
      </c>
      <c r="B191" s="27">
        <v>4</v>
      </c>
      <c r="C191" s="25" t="s">
        <v>347</v>
      </c>
      <c r="D191" s="35"/>
      <c r="E191" s="25" t="s">
        <v>346</v>
      </c>
    </row>
    <row r="192" spans="1:5" outlineLevel="3" x14ac:dyDescent="0.2">
      <c r="A192" s="6" t="s">
        <v>345</v>
      </c>
      <c r="B192" s="27">
        <v>4</v>
      </c>
      <c r="C192" s="25" t="s">
        <v>344</v>
      </c>
      <c r="D192" s="35"/>
      <c r="E192" s="25" t="s">
        <v>343</v>
      </c>
    </row>
    <row r="193" spans="1:5" ht="45.75" hidden="1" outlineLevel="4" thickBot="1" x14ac:dyDescent="0.3">
      <c r="A193" s="37" t="s">
        <v>342</v>
      </c>
      <c r="B193" s="15">
        <v>5</v>
      </c>
      <c r="C193" s="13" t="s">
        <v>341</v>
      </c>
      <c r="D193" s="38"/>
      <c r="E193" s="13" t="s">
        <v>340</v>
      </c>
    </row>
    <row r="194" spans="1:5" ht="30.75" hidden="1" outlineLevel="4" thickBot="1" x14ac:dyDescent="0.25">
      <c r="A194" s="51" t="s">
        <v>339</v>
      </c>
      <c r="B194" s="15">
        <v>5</v>
      </c>
      <c r="C194" s="13" t="s">
        <v>338</v>
      </c>
      <c r="D194" s="38"/>
      <c r="E194" s="13" t="s">
        <v>337</v>
      </c>
    </row>
    <row r="195" spans="1:5" ht="45.75" hidden="1" outlineLevel="4" thickBot="1" x14ac:dyDescent="0.3">
      <c r="A195" s="37" t="s">
        <v>336</v>
      </c>
      <c r="B195" s="15">
        <v>5</v>
      </c>
      <c r="C195" s="13" t="s">
        <v>335</v>
      </c>
      <c r="D195" s="38"/>
      <c r="E195" s="13" t="s">
        <v>334</v>
      </c>
    </row>
    <row r="196" spans="1:5" ht="90" outlineLevel="2" collapsed="1" x14ac:dyDescent="0.2">
      <c r="A196" s="6" t="s">
        <v>333</v>
      </c>
      <c r="B196" s="50">
        <v>3</v>
      </c>
      <c r="C196" s="48" t="s">
        <v>332</v>
      </c>
      <c r="D196" s="49">
        <f>+D197+D201+D204</f>
        <v>179.02813299232736</v>
      </c>
      <c r="E196" s="48" t="s">
        <v>331</v>
      </c>
    </row>
    <row r="197" spans="1:5" ht="30" outlineLevel="3" x14ac:dyDescent="0.2">
      <c r="A197" s="6" t="s">
        <v>330</v>
      </c>
      <c r="B197" s="27">
        <v>4</v>
      </c>
      <c r="C197" s="25" t="s">
        <v>329</v>
      </c>
      <c r="D197" s="35">
        <f>+'[1]ICC OPEX Costs'!D44/Nameplate_GB</f>
        <v>63.9386189258312</v>
      </c>
      <c r="E197" s="25" t="s">
        <v>328</v>
      </c>
    </row>
    <row r="198" spans="1:5" ht="30.75" hidden="1" outlineLevel="4" thickBot="1" x14ac:dyDescent="0.3">
      <c r="A198" s="37" t="s">
        <v>327</v>
      </c>
      <c r="B198" s="15">
        <v>5</v>
      </c>
      <c r="C198" s="13" t="s">
        <v>326</v>
      </c>
      <c r="D198" s="38"/>
      <c r="E198" s="13" t="s">
        <v>325</v>
      </c>
    </row>
    <row r="199" spans="1:5" ht="30.75" hidden="1" outlineLevel="4" thickBot="1" x14ac:dyDescent="0.3">
      <c r="A199" s="37" t="s">
        <v>324</v>
      </c>
      <c r="B199" s="15">
        <v>5</v>
      </c>
      <c r="C199" s="13" t="s">
        <v>323</v>
      </c>
      <c r="D199" s="38"/>
      <c r="E199" s="13" t="s">
        <v>322</v>
      </c>
    </row>
    <row r="200" spans="1:5" ht="30.75" hidden="1" outlineLevel="4" thickBot="1" x14ac:dyDescent="0.3">
      <c r="A200" s="37" t="s">
        <v>321</v>
      </c>
      <c r="B200" s="15">
        <v>5</v>
      </c>
      <c r="C200" s="13" t="s">
        <v>320</v>
      </c>
      <c r="D200" s="38"/>
      <c r="E200" s="13" t="s">
        <v>319</v>
      </c>
    </row>
    <row r="201" spans="1:5" ht="45" outlineLevel="3" collapsed="1" x14ac:dyDescent="0.2">
      <c r="A201" s="6" t="s">
        <v>318</v>
      </c>
      <c r="B201" s="27">
        <v>4</v>
      </c>
      <c r="C201" s="25" t="s">
        <v>317</v>
      </c>
      <c r="D201" s="35">
        <f>+'[1]ICC OPEX Costs'!D45/Nameplate_GB</f>
        <v>115.08951406649616</v>
      </c>
      <c r="E201" s="25" t="s">
        <v>316</v>
      </c>
    </row>
    <row r="202" spans="1:5" ht="45.75" hidden="1" outlineLevel="4" thickBot="1" x14ac:dyDescent="0.3">
      <c r="A202" s="37" t="s">
        <v>315</v>
      </c>
      <c r="B202" s="15">
        <v>5</v>
      </c>
      <c r="C202" s="13" t="s">
        <v>314</v>
      </c>
      <c r="D202" s="38"/>
      <c r="E202" s="13" t="s">
        <v>313</v>
      </c>
    </row>
    <row r="203" spans="1:5" ht="75.75" hidden="1" outlineLevel="4" thickBot="1" x14ac:dyDescent="0.3">
      <c r="A203" s="37" t="s">
        <v>312</v>
      </c>
      <c r="B203" s="15">
        <v>5</v>
      </c>
      <c r="C203" s="13" t="s">
        <v>311</v>
      </c>
      <c r="D203" s="38"/>
      <c r="E203" s="13" t="s">
        <v>310</v>
      </c>
    </row>
    <row r="204" spans="1:5" ht="30" outlineLevel="3" collapsed="1" x14ac:dyDescent="0.2">
      <c r="A204" s="6" t="s">
        <v>309</v>
      </c>
      <c r="B204" s="27">
        <v>4</v>
      </c>
      <c r="C204" s="25" t="s">
        <v>308</v>
      </c>
      <c r="D204" s="35"/>
      <c r="E204" s="25" t="s">
        <v>307</v>
      </c>
    </row>
    <row r="205" spans="1:5" ht="15.75" hidden="1" outlineLevel="4" thickBot="1" x14ac:dyDescent="0.3">
      <c r="A205" s="47" t="s">
        <v>306</v>
      </c>
      <c r="B205" s="15">
        <v>5</v>
      </c>
      <c r="C205" s="13" t="s">
        <v>305</v>
      </c>
      <c r="D205" s="38"/>
      <c r="E205" s="13" t="s">
        <v>304</v>
      </c>
    </row>
    <row r="206" spans="1:5" ht="15.75" hidden="1" outlineLevel="5" thickBot="1" x14ac:dyDescent="0.3">
      <c r="A206" s="46" t="s">
        <v>303</v>
      </c>
      <c r="B206" s="45">
        <v>6</v>
      </c>
      <c r="C206" s="44" t="s">
        <v>302</v>
      </c>
      <c r="D206" s="43"/>
      <c r="E206" s="42" t="s">
        <v>301</v>
      </c>
    </row>
    <row r="207" spans="1:5" ht="15.75" hidden="1" outlineLevel="5" thickBot="1" x14ac:dyDescent="0.3">
      <c r="A207" s="46" t="s">
        <v>300</v>
      </c>
      <c r="B207" s="45">
        <v>6</v>
      </c>
      <c r="C207" s="44" t="s">
        <v>299</v>
      </c>
      <c r="D207" s="43"/>
      <c r="E207" s="42" t="s">
        <v>298</v>
      </c>
    </row>
    <row r="208" spans="1:5" ht="30.75" hidden="1" outlineLevel="5" thickBot="1" x14ac:dyDescent="0.3">
      <c r="A208" s="46" t="s">
        <v>297</v>
      </c>
      <c r="B208" s="45">
        <v>6</v>
      </c>
      <c r="C208" s="44" t="s">
        <v>286</v>
      </c>
      <c r="D208" s="43"/>
      <c r="E208" s="42" t="s">
        <v>296</v>
      </c>
    </row>
    <row r="209" spans="1:5" ht="30.75" hidden="1" outlineLevel="5" thickBot="1" x14ac:dyDescent="0.3">
      <c r="A209" s="46" t="s">
        <v>295</v>
      </c>
      <c r="B209" s="45">
        <v>6</v>
      </c>
      <c r="C209" s="44" t="s">
        <v>283</v>
      </c>
      <c r="D209" s="43"/>
      <c r="E209" s="42" t="s">
        <v>294</v>
      </c>
    </row>
    <row r="210" spans="1:5" ht="15.75" hidden="1" outlineLevel="4" thickBot="1" x14ac:dyDescent="0.3">
      <c r="A210" s="46" t="s">
        <v>293</v>
      </c>
      <c r="B210" s="15">
        <v>5</v>
      </c>
      <c r="C210" s="13" t="s">
        <v>292</v>
      </c>
      <c r="D210" s="38"/>
      <c r="E210" s="13" t="s">
        <v>291</v>
      </c>
    </row>
    <row r="211" spans="1:5" ht="30.75" hidden="1" outlineLevel="5" thickBot="1" x14ac:dyDescent="0.3">
      <c r="A211" s="46" t="s">
        <v>290</v>
      </c>
      <c r="B211" s="45">
        <v>6</v>
      </c>
      <c r="C211" s="44" t="s">
        <v>289</v>
      </c>
      <c r="D211" s="43"/>
      <c r="E211" s="42" t="s">
        <v>288</v>
      </c>
    </row>
    <row r="212" spans="1:5" ht="30.75" hidden="1" outlineLevel="5" thickBot="1" x14ac:dyDescent="0.3">
      <c r="A212" s="46" t="s">
        <v>287</v>
      </c>
      <c r="B212" s="45">
        <v>6</v>
      </c>
      <c r="C212" s="44" t="s">
        <v>286</v>
      </c>
      <c r="D212" s="43"/>
      <c r="E212" s="42" t="s">
        <v>285</v>
      </c>
    </row>
    <row r="213" spans="1:5" ht="30.75" hidden="1" outlineLevel="5" thickBot="1" x14ac:dyDescent="0.3">
      <c r="A213" s="46" t="s">
        <v>284</v>
      </c>
      <c r="B213" s="45">
        <v>6</v>
      </c>
      <c r="C213" s="44" t="s">
        <v>283</v>
      </c>
      <c r="D213" s="43"/>
      <c r="E213" s="42" t="s">
        <v>282</v>
      </c>
    </row>
    <row r="214" spans="1:5" ht="30.75" hidden="1" outlineLevel="5" thickBot="1" x14ac:dyDescent="0.3">
      <c r="A214" s="46" t="s">
        <v>281</v>
      </c>
      <c r="B214" s="45">
        <v>6</v>
      </c>
      <c r="C214" s="44" t="s">
        <v>280</v>
      </c>
      <c r="D214" s="43"/>
      <c r="E214" s="42" t="s">
        <v>279</v>
      </c>
    </row>
    <row r="215" spans="1:5" ht="30.75" hidden="1" outlineLevel="4" thickBot="1" x14ac:dyDescent="0.3">
      <c r="A215" s="46" t="s">
        <v>278</v>
      </c>
      <c r="B215" s="15">
        <v>5</v>
      </c>
      <c r="C215" s="13" t="s">
        <v>277</v>
      </c>
      <c r="D215" s="38"/>
      <c r="E215" s="13" t="s">
        <v>276</v>
      </c>
    </row>
    <row r="216" spans="1:5" ht="30.75" hidden="1" outlineLevel="5" thickBot="1" x14ac:dyDescent="0.3">
      <c r="A216" s="46" t="s">
        <v>275</v>
      </c>
      <c r="B216" s="45">
        <v>6</v>
      </c>
      <c r="C216" s="44" t="s">
        <v>267</v>
      </c>
      <c r="D216" s="43"/>
      <c r="E216" s="42" t="s">
        <v>274</v>
      </c>
    </row>
    <row r="217" spans="1:5" ht="30.75" hidden="1" outlineLevel="5" thickBot="1" x14ac:dyDescent="0.3">
      <c r="A217" s="37" t="s">
        <v>273</v>
      </c>
      <c r="B217" s="45">
        <v>6</v>
      </c>
      <c r="C217" s="44" t="s">
        <v>264</v>
      </c>
      <c r="D217" s="43"/>
      <c r="E217" s="42" t="s">
        <v>272</v>
      </c>
    </row>
    <row r="218" spans="1:5" ht="30.75" hidden="1" outlineLevel="4" thickBot="1" x14ac:dyDescent="0.3">
      <c r="A218" s="37" t="s">
        <v>271</v>
      </c>
      <c r="B218" s="15">
        <v>5</v>
      </c>
      <c r="C218" s="13" t="s">
        <v>270</v>
      </c>
      <c r="D218" s="38"/>
      <c r="E218" s="13" t="s">
        <v>269</v>
      </c>
    </row>
    <row r="219" spans="1:5" ht="30.75" hidden="1" outlineLevel="5" thickBot="1" x14ac:dyDescent="0.3">
      <c r="A219" s="37" t="s">
        <v>268</v>
      </c>
      <c r="B219" s="45">
        <v>6</v>
      </c>
      <c r="C219" s="44" t="s">
        <v>267</v>
      </c>
      <c r="D219" s="43"/>
      <c r="E219" s="42" t="s">
        <v>266</v>
      </c>
    </row>
    <row r="220" spans="1:5" ht="30.75" hidden="1" outlineLevel="5" thickBot="1" x14ac:dyDescent="0.3">
      <c r="A220" s="37" t="s">
        <v>265</v>
      </c>
      <c r="B220" s="45">
        <v>6</v>
      </c>
      <c r="C220" s="44" t="s">
        <v>264</v>
      </c>
      <c r="D220" s="43"/>
      <c r="E220" s="42" t="s">
        <v>263</v>
      </c>
    </row>
    <row r="221" spans="1:5" ht="30.75" hidden="1" outlineLevel="4" thickBot="1" x14ac:dyDescent="0.3">
      <c r="A221" s="37" t="s">
        <v>262</v>
      </c>
      <c r="B221" s="15">
        <v>5</v>
      </c>
      <c r="C221" s="13" t="s">
        <v>261</v>
      </c>
      <c r="D221" s="38"/>
      <c r="E221" s="13" t="s">
        <v>260</v>
      </c>
    </row>
    <row r="222" spans="1:5" ht="30.75" hidden="1" outlineLevel="5" thickBot="1" x14ac:dyDescent="0.3">
      <c r="A222" s="37" t="s">
        <v>259</v>
      </c>
      <c r="B222" s="45">
        <v>6</v>
      </c>
      <c r="C222" s="44" t="s">
        <v>258</v>
      </c>
      <c r="D222" s="43"/>
      <c r="E222" s="42" t="s">
        <v>257</v>
      </c>
    </row>
    <row r="223" spans="1:5" ht="30.75" hidden="1" outlineLevel="5" thickBot="1" x14ac:dyDescent="0.3">
      <c r="A223" s="37" t="s">
        <v>256</v>
      </c>
      <c r="B223" s="45">
        <v>6</v>
      </c>
      <c r="C223" s="44" t="s">
        <v>255</v>
      </c>
      <c r="D223" s="43"/>
      <c r="E223" s="42" t="s">
        <v>254</v>
      </c>
    </row>
    <row r="224" spans="1:5" ht="15.75" hidden="1" outlineLevel="5" thickBot="1" x14ac:dyDescent="0.3">
      <c r="A224" s="37" t="s">
        <v>253</v>
      </c>
      <c r="B224" s="45">
        <v>6</v>
      </c>
      <c r="C224" s="44" t="s">
        <v>252</v>
      </c>
      <c r="D224" s="43"/>
      <c r="E224" s="42" t="s">
        <v>251</v>
      </c>
    </row>
    <row r="225" spans="1:5" ht="30" outlineLevel="2" collapsed="1" x14ac:dyDescent="0.2">
      <c r="A225" s="6" t="s">
        <v>250</v>
      </c>
      <c r="B225" s="41">
        <v>3</v>
      </c>
      <c r="C225" s="39" t="s">
        <v>249</v>
      </c>
      <c r="D225" s="40">
        <f>+D226+D227+D228+D229+D230</f>
        <v>0</v>
      </c>
      <c r="E225" s="39" t="s">
        <v>248</v>
      </c>
    </row>
    <row r="226" spans="1:5" ht="30" outlineLevel="3" x14ac:dyDescent="0.2">
      <c r="A226" s="6" t="s">
        <v>247</v>
      </c>
      <c r="B226" s="27">
        <v>4</v>
      </c>
      <c r="C226" s="25" t="s">
        <v>246</v>
      </c>
      <c r="D226" s="35"/>
      <c r="E226" s="25" t="s">
        <v>245</v>
      </c>
    </row>
    <row r="227" spans="1:5" ht="45" outlineLevel="3" x14ac:dyDescent="0.2">
      <c r="A227" s="6" t="s">
        <v>244</v>
      </c>
      <c r="B227" s="27">
        <v>4</v>
      </c>
      <c r="C227" s="25" t="s">
        <v>243</v>
      </c>
      <c r="D227" s="35"/>
      <c r="E227" s="25" t="s">
        <v>242</v>
      </c>
    </row>
    <row r="228" spans="1:5" ht="30" outlineLevel="3" x14ac:dyDescent="0.2">
      <c r="A228" s="6" t="s">
        <v>241</v>
      </c>
      <c r="B228" s="27">
        <v>4</v>
      </c>
      <c r="C228" s="25" t="s">
        <v>240</v>
      </c>
      <c r="D228" s="35"/>
      <c r="E228" s="25" t="s">
        <v>239</v>
      </c>
    </row>
    <row r="229" spans="1:5" ht="105" outlineLevel="3" x14ac:dyDescent="0.2">
      <c r="A229" s="6" t="s">
        <v>238</v>
      </c>
      <c r="B229" s="27">
        <v>4</v>
      </c>
      <c r="C229" s="25" t="s">
        <v>237</v>
      </c>
      <c r="D229" s="35"/>
      <c r="E229" s="25" t="s">
        <v>236</v>
      </c>
    </row>
    <row r="230" spans="1:5" ht="30" outlineLevel="3" x14ac:dyDescent="0.2">
      <c r="A230" s="6" t="s">
        <v>235</v>
      </c>
      <c r="B230" s="27">
        <v>4</v>
      </c>
      <c r="C230" s="25" t="s">
        <v>234</v>
      </c>
      <c r="D230" s="35"/>
      <c r="E230" s="25" t="s">
        <v>233</v>
      </c>
    </row>
    <row r="231" spans="1:5" ht="30" outlineLevel="2" x14ac:dyDescent="0.2">
      <c r="A231" s="6" t="s">
        <v>232</v>
      </c>
      <c r="B231" s="41">
        <v>3</v>
      </c>
      <c r="C231" s="39" t="s">
        <v>231</v>
      </c>
      <c r="D231" s="40">
        <f>+'[1]ICC OPEX Costs'!E26/Nameplate_GB</f>
        <v>2913.2685805626602</v>
      </c>
      <c r="E231" s="39" t="s">
        <v>230</v>
      </c>
    </row>
    <row r="232" spans="1:5" ht="30" outlineLevel="3" x14ac:dyDescent="0.2">
      <c r="A232" s="6" t="s">
        <v>229</v>
      </c>
      <c r="B232" s="27">
        <v>4</v>
      </c>
      <c r="C232" s="25" t="s">
        <v>228</v>
      </c>
      <c r="D232" s="35"/>
      <c r="E232" s="25" t="s">
        <v>227</v>
      </c>
    </row>
    <row r="233" spans="1:5" ht="15.75" hidden="1" outlineLevel="4" thickBot="1" x14ac:dyDescent="0.25">
      <c r="A233" s="6" t="s">
        <v>226</v>
      </c>
      <c r="B233" s="15">
        <v>5</v>
      </c>
      <c r="C233" s="13" t="s">
        <v>225</v>
      </c>
      <c r="D233" s="38"/>
      <c r="E233" s="13" t="s">
        <v>224</v>
      </c>
    </row>
    <row r="234" spans="1:5" ht="30.75" hidden="1" outlineLevel="4" thickBot="1" x14ac:dyDescent="0.25">
      <c r="A234" s="6" t="s">
        <v>223</v>
      </c>
      <c r="B234" s="15">
        <v>5</v>
      </c>
      <c r="C234" s="13" t="s">
        <v>222</v>
      </c>
      <c r="D234" s="38"/>
      <c r="E234" s="13" t="s">
        <v>221</v>
      </c>
    </row>
    <row r="235" spans="1:5" ht="30.75" hidden="1" outlineLevel="4" thickBot="1" x14ac:dyDescent="0.25">
      <c r="A235" s="6" t="s">
        <v>220</v>
      </c>
      <c r="B235" s="15">
        <v>5</v>
      </c>
      <c r="C235" s="13" t="s">
        <v>219</v>
      </c>
      <c r="D235" s="38"/>
      <c r="E235" s="13" t="s">
        <v>218</v>
      </c>
    </row>
    <row r="236" spans="1:5" ht="30.75" hidden="1" outlineLevel="4" thickBot="1" x14ac:dyDescent="0.25">
      <c r="A236" s="6" t="s">
        <v>217</v>
      </c>
      <c r="B236" s="15">
        <v>5</v>
      </c>
      <c r="C236" s="13" t="s">
        <v>178</v>
      </c>
      <c r="D236" s="38"/>
      <c r="E236" s="13" t="s">
        <v>216</v>
      </c>
    </row>
    <row r="237" spans="1:5" ht="30" outlineLevel="3" collapsed="1" x14ac:dyDescent="0.2">
      <c r="A237" s="6" t="s">
        <v>215</v>
      </c>
      <c r="B237" s="27">
        <v>4</v>
      </c>
      <c r="C237" s="25" t="s">
        <v>214</v>
      </c>
      <c r="D237" s="35"/>
      <c r="E237" s="25" t="s">
        <v>213</v>
      </c>
    </row>
    <row r="238" spans="1:5" ht="30.75" hidden="1" outlineLevel="4" thickBot="1" x14ac:dyDescent="0.25">
      <c r="A238" s="6" t="s">
        <v>212</v>
      </c>
      <c r="B238" s="15">
        <v>5</v>
      </c>
      <c r="C238" s="13" t="s">
        <v>211</v>
      </c>
      <c r="D238" s="38"/>
      <c r="E238" s="13" t="s">
        <v>210</v>
      </c>
    </row>
    <row r="239" spans="1:5" ht="45.75" hidden="1" outlineLevel="4" thickBot="1" x14ac:dyDescent="0.25">
      <c r="A239" s="6" t="s">
        <v>209</v>
      </c>
      <c r="B239" s="15">
        <v>5</v>
      </c>
      <c r="C239" s="13" t="s">
        <v>208</v>
      </c>
      <c r="D239" s="38"/>
      <c r="E239" s="13" t="s">
        <v>207</v>
      </c>
    </row>
    <row r="240" spans="1:5" ht="30.75" hidden="1" outlineLevel="4" thickBot="1" x14ac:dyDescent="0.25">
      <c r="A240" s="6" t="s">
        <v>206</v>
      </c>
      <c r="B240" s="15">
        <v>5</v>
      </c>
      <c r="C240" s="13" t="s">
        <v>205</v>
      </c>
      <c r="D240" s="38"/>
      <c r="E240" s="13" t="s">
        <v>204</v>
      </c>
    </row>
    <row r="241" spans="1:5" ht="30.75" hidden="1" outlineLevel="4" thickBot="1" x14ac:dyDescent="0.25">
      <c r="A241" s="6" t="s">
        <v>203</v>
      </c>
      <c r="B241" s="15">
        <v>5</v>
      </c>
      <c r="C241" s="13" t="s">
        <v>202</v>
      </c>
      <c r="D241" s="38"/>
      <c r="E241" s="13" t="s">
        <v>201</v>
      </c>
    </row>
    <row r="242" spans="1:5" ht="30.75" hidden="1" outlineLevel="4" thickBot="1" x14ac:dyDescent="0.25">
      <c r="A242" s="6" t="s">
        <v>200</v>
      </c>
      <c r="B242" s="15">
        <v>5</v>
      </c>
      <c r="C242" s="13" t="s">
        <v>199</v>
      </c>
      <c r="D242" s="38"/>
      <c r="E242" s="13" t="s">
        <v>198</v>
      </c>
    </row>
    <row r="243" spans="1:5" ht="30.75" hidden="1" outlineLevel="4" thickBot="1" x14ac:dyDescent="0.25">
      <c r="A243" s="6" t="s">
        <v>197</v>
      </c>
      <c r="B243" s="15">
        <v>5</v>
      </c>
      <c r="C243" s="13" t="s">
        <v>196</v>
      </c>
      <c r="D243" s="38"/>
      <c r="E243" s="13" t="s">
        <v>195</v>
      </c>
    </row>
    <row r="244" spans="1:5" ht="30" outlineLevel="3" collapsed="1" x14ac:dyDescent="0.2">
      <c r="A244" s="6" t="s">
        <v>194</v>
      </c>
      <c r="B244" s="27">
        <v>4</v>
      </c>
      <c r="C244" s="25" t="s">
        <v>193</v>
      </c>
      <c r="D244" s="35"/>
      <c r="E244" s="25" t="s">
        <v>192</v>
      </c>
    </row>
    <row r="245" spans="1:5" ht="30.75" hidden="1" outlineLevel="4" thickBot="1" x14ac:dyDescent="0.3">
      <c r="A245" s="37" t="s">
        <v>191</v>
      </c>
      <c r="B245" s="15">
        <v>5</v>
      </c>
      <c r="C245" s="13" t="s">
        <v>190</v>
      </c>
      <c r="D245" s="38"/>
      <c r="E245" s="13" t="s">
        <v>189</v>
      </c>
    </row>
    <row r="246" spans="1:5" ht="15.75" hidden="1" outlineLevel="4" thickBot="1" x14ac:dyDescent="0.3">
      <c r="A246" s="37" t="s">
        <v>188</v>
      </c>
      <c r="B246" s="15">
        <v>5</v>
      </c>
      <c r="C246" s="13" t="s">
        <v>187</v>
      </c>
      <c r="D246" s="38"/>
      <c r="E246" s="13" t="s">
        <v>186</v>
      </c>
    </row>
    <row r="247" spans="1:5" ht="15.75" hidden="1" outlineLevel="4" thickBot="1" x14ac:dyDescent="0.3">
      <c r="A247" s="37" t="s">
        <v>185</v>
      </c>
      <c r="B247" s="15">
        <v>5</v>
      </c>
      <c r="C247" s="13" t="s">
        <v>184</v>
      </c>
      <c r="D247" s="38"/>
      <c r="E247" s="13" t="s">
        <v>183</v>
      </c>
    </row>
    <row r="248" spans="1:5" ht="30.75" hidden="1" outlineLevel="4" thickBot="1" x14ac:dyDescent="0.3">
      <c r="A248" s="37" t="s">
        <v>182</v>
      </c>
      <c r="B248" s="15">
        <v>5</v>
      </c>
      <c r="C248" s="13" t="s">
        <v>181</v>
      </c>
      <c r="D248" s="38"/>
      <c r="E248" s="13" t="s">
        <v>180</v>
      </c>
    </row>
    <row r="249" spans="1:5" ht="30.75" hidden="1" outlineLevel="4" thickBot="1" x14ac:dyDescent="0.3">
      <c r="A249" s="37" t="s">
        <v>179</v>
      </c>
      <c r="B249" s="15">
        <v>5</v>
      </c>
      <c r="C249" s="13" t="s">
        <v>178</v>
      </c>
      <c r="D249" s="38"/>
      <c r="E249" s="13" t="s">
        <v>177</v>
      </c>
    </row>
    <row r="250" spans="1:5" outlineLevel="3" collapsed="1" x14ac:dyDescent="0.25">
      <c r="A250" s="37" t="s">
        <v>176</v>
      </c>
      <c r="B250" s="27">
        <v>4</v>
      </c>
      <c r="C250" s="25" t="s">
        <v>175</v>
      </c>
      <c r="D250" s="35"/>
      <c r="E250" s="25" t="s">
        <v>174</v>
      </c>
    </row>
    <row r="251" spans="1:5" ht="30.75" hidden="1" outlineLevel="4" thickBot="1" x14ac:dyDescent="0.3">
      <c r="A251" s="37" t="s">
        <v>173</v>
      </c>
      <c r="B251" s="15">
        <v>5</v>
      </c>
      <c r="C251" s="13" t="s">
        <v>172</v>
      </c>
      <c r="D251" s="38"/>
      <c r="E251" s="13" t="s">
        <v>171</v>
      </c>
    </row>
    <row r="252" spans="1:5" ht="45.75" hidden="1" outlineLevel="4" thickBot="1" x14ac:dyDescent="0.3">
      <c r="A252" s="37" t="s">
        <v>170</v>
      </c>
      <c r="B252" s="15">
        <v>5</v>
      </c>
      <c r="C252" s="13" t="s">
        <v>169</v>
      </c>
      <c r="D252" s="38"/>
      <c r="E252" s="13" t="s">
        <v>168</v>
      </c>
    </row>
    <row r="253" spans="1:5" ht="30.75" hidden="1" outlineLevel="4" thickBot="1" x14ac:dyDescent="0.3">
      <c r="A253" s="37" t="s">
        <v>167</v>
      </c>
      <c r="B253" s="15">
        <v>5</v>
      </c>
      <c r="C253" s="13" t="s">
        <v>166</v>
      </c>
      <c r="D253" s="38"/>
      <c r="E253" s="13" t="s">
        <v>165</v>
      </c>
    </row>
    <row r="254" spans="1:5" ht="30.75" hidden="1" outlineLevel="4" thickBot="1" x14ac:dyDescent="0.3">
      <c r="A254" s="37" t="s">
        <v>164</v>
      </c>
      <c r="B254" s="15">
        <v>5</v>
      </c>
      <c r="C254" s="13" t="s">
        <v>163</v>
      </c>
      <c r="D254" s="38"/>
      <c r="E254" s="13" t="s">
        <v>162</v>
      </c>
    </row>
    <row r="255" spans="1:5" ht="30" outlineLevel="3" collapsed="1" x14ac:dyDescent="0.25">
      <c r="A255" s="37" t="s">
        <v>161</v>
      </c>
      <c r="B255" s="27">
        <v>4</v>
      </c>
      <c r="C255" s="25" t="s">
        <v>160</v>
      </c>
      <c r="D255" s="35"/>
      <c r="E255" s="25" t="s">
        <v>159</v>
      </c>
    </row>
    <row r="256" spans="1:5" ht="60" outlineLevel="3" x14ac:dyDescent="0.25">
      <c r="A256" s="37" t="s">
        <v>158</v>
      </c>
      <c r="B256" s="27">
        <v>4</v>
      </c>
      <c r="C256" s="25" t="s">
        <v>157</v>
      </c>
      <c r="D256" s="35"/>
      <c r="E256" s="25" t="s">
        <v>156</v>
      </c>
    </row>
    <row r="257" spans="1:7" ht="45" outlineLevel="3" x14ac:dyDescent="0.25">
      <c r="A257" s="37" t="s">
        <v>155</v>
      </c>
      <c r="B257" s="27">
        <v>4</v>
      </c>
      <c r="C257" s="25" t="s">
        <v>154</v>
      </c>
      <c r="D257" s="35"/>
      <c r="E257" s="25" t="s">
        <v>153</v>
      </c>
    </row>
    <row r="258" spans="1:7" ht="75" outlineLevel="1" x14ac:dyDescent="0.2">
      <c r="A258" s="24">
        <v>1.3</v>
      </c>
      <c r="B258" s="23">
        <v>2</v>
      </c>
      <c r="C258" s="21" t="s">
        <v>152</v>
      </c>
      <c r="D258" s="36">
        <f>SUM(D259:D262)</f>
        <v>2230.6253851544111</v>
      </c>
      <c r="E258" s="21" t="s">
        <v>151</v>
      </c>
    </row>
    <row r="259" spans="1:7" ht="60" outlineLevel="2" x14ac:dyDescent="0.2">
      <c r="A259" s="6" t="s">
        <v>150</v>
      </c>
      <c r="B259" s="20">
        <v>3</v>
      </c>
      <c r="C259" s="18" t="s">
        <v>149</v>
      </c>
      <c r="D259" s="34">
        <f>+'[1]ICC OPEX Costs'!D51/Nameplate_GB</f>
        <v>971.55061007260417</v>
      </c>
      <c r="E259" s="18" t="s">
        <v>148</v>
      </c>
    </row>
    <row r="260" spans="1:7" ht="75" outlineLevel="2" x14ac:dyDescent="0.2">
      <c r="A260" s="6" t="s">
        <v>147</v>
      </c>
      <c r="B260" s="20">
        <v>3</v>
      </c>
      <c r="C260" s="18" t="s">
        <v>146</v>
      </c>
      <c r="D260" s="34">
        <f>+'[1]ICC OPEX Costs'!D52/Nameplate_GB</f>
        <v>170.1452398759198</v>
      </c>
      <c r="E260" s="18" t="s">
        <v>145</v>
      </c>
    </row>
    <row r="261" spans="1:7" ht="45" outlineLevel="2" x14ac:dyDescent="0.2">
      <c r="A261" s="6" t="s">
        <v>144</v>
      </c>
      <c r="B261" s="20">
        <v>3</v>
      </c>
      <c r="C261" s="18" t="s">
        <v>143</v>
      </c>
      <c r="D261" s="34">
        <f>+'[1]ICC OPEX Costs'!D53/Nameplate_GB</f>
        <v>578.49381557812774</v>
      </c>
      <c r="E261" s="18" t="s">
        <v>142</v>
      </c>
    </row>
    <row r="262" spans="1:7" ht="45" outlineLevel="2" collapsed="1" x14ac:dyDescent="0.2">
      <c r="A262" s="6" t="s">
        <v>141</v>
      </c>
      <c r="B262" s="20">
        <v>3</v>
      </c>
      <c r="C262" s="18" t="s">
        <v>140</v>
      </c>
      <c r="D262" s="34">
        <f>SUM(D263:D265)</f>
        <v>510.43571962775928</v>
      </c>
      <c r="E262" s="18" t="s">
        <v>139</v>
      </c>
    </row>
    <row r="263" spans="1:7" ht="45" outlineLevel="3" x14ac:dyDescent="0.2">
      <c r="A263" s="6" t="s">
        <v>138</v>
      </c>
      <c r="B263" s="27">
        <v>4</v>
      </c>
      <c r="C263" s="25" t="s">
        <v>137</v>
      </c>
      <c r="D263" s="35"/>
      <c r="E263" s="25" t="s">
        <v>136</v>
      </c>
    </row>
    <row r="264" spans="1:7" ht="45" outlineLevel="3" x14ac:dyDescent="0.2">
      <c r="A264" s="6" t="s">
        <v>135</v>
      </c>
      <c r="B264" s="27">
        <v>4</v>
      </c>
      <c r="C264" s="25" t="s">
        <v>134</v>
      </c>
      <c r="D264" s="35"/>
      <c r="E264" s="25" t="s">
        <v>133</v>
      </c>
    </row>
    <row r="265" spans="1:7" ht="45" outlineLevel="3" x14ac:dyDescent="0.2">
      <c r="A265" s="6" t="s">
        <v>132</v>
      </c>
      <c r="B265" s="27">
        <v>4</v>
      </c>
      <c r="C265" s="25" t="s">
        <v>131</v>
      </c>
      <c r="D265" s="34">
        <f>'[1]ICC OPEX Costs'!D54/Nameplate_GB</f>
        <v>510.43571962775928</v>
      </c>
      <c r="E265" s="25" t="s">
        <v>130</v>
      </c>
    </row>
    <row r="266" spans="1:7" x14ac:dyDescent="0.25">
      <c r="A266" s="6"/>
      <c r="B266" s="6"/>
      <c r="C266" s="6"/>
      <c r="D266" s="7"/>
      <c r="E266" s="6"/>
      <c r="F266" s="6"/>
      <c r="G266" s="6"/>
    </row>
    <row r="267" spans="1:7" x14ac:dyDescent="0.25">
      <c r="A267" s="98" t="s">
        <v>129</v>
      </c>
      <c r="B267" s="98"/>
      <c r="C267" s="98"/>
      <c r="D267" s="98"/>
      <c r="E267" s="98"/>
      <c r="F267" s="33"/>
      <c r="G267" s="33"/>
    </row>
    <row r="268" spans="1:7" x14ac:dyDescent="0.2">
      <c r="A268" s="31" t="s">
        <v>128</v>
      </c>
      <c r="B268" s="31" t="s">
        <v>127</v>
      </c>
      <c r="C268" s="31" t="s">
        <v>126</v>
      </c>
      <c r="D268" s="32" t="s">
        <v>125</v>
      </c>
      <c r="E268" s="31" t="s">
        <v>124</v>
      </c>
      <c r="F268" s="6"/>
      <c r="G268" s="6"/>
    </row>
    <row r="269" spans="1:7" ht="45" x14ac:dyDescent="0.2">
      <c r="A269" s="24">
        <v>2</v>
      </c>
      <c r="B269" s="30">
        <v>1</v>
      </c>
      <c r="C269" s="28" t="s">
        <v>123</v>
      </c>
      <c r="D269" s="29">
        <f>(+D270+D291)*(1-Effective_Tax_Rate)</f>
        <v>124.05579242903228</v>
      </c>
      <c r="E269" s="28" t="s">
        <v>122</v>
      </c>
      <c r="F269" s="5" t="s">
        <v>121</v>
      </c>
    </row>
    <row r="270" spans="1:7" ht="30" outlineLevel="1" x14ac:dyDescent="0.2">
      <c r="A270" s="24">
        <v>2.1</v>
      </c>
      <c r="B270" s="23">
        <v>2</v>
      </c>
      <c r="C270" s="21" t="s">
        <v>120</v>
      </c>
      <c r="D270" s="22">
        <f>+D271+D274+D279+D280</f>
        <v>89.997937065416025</v>
      </c>
      <c r="E270" s="21" t="s">
        <v>119</v>
      </c>
    </row>
    <row r="271" spans="1:7" ht="45" outlineLevel="2" collapsed="1" x14ac:dyDescent="0.2">
      <c r="A271" s="6" t="s">
        <v>118</v>
      </c>
      <c r="B271" s="20">
        <v>3</v>
      </c>
      <c r="C271" s="18" t="s">
        <v>117</v>
      </c>
      <c r="D271" s="19"/>
      <c r="E271" s="18" t="s">
        <v>116</v>
      </c>
    </row>
    <row r="272" spans="1:7" ht="30" outlineLevel="3" x14ac:dyDescent="0.2">
      <c r="A272" s="6" t="s">
        <v>115</v>
      </c>
      <c r="B272" s="27">
        <v>4</v>
      </c>
      <c r="C272" s="25" t="s">
        <v>114</v>
      </c>
      <c r="D272" s="26"/>
      <c r="E272" s="25" t="s">
        <v>113</v>
      </c>
    </row>
    <row r="273" spans="1:6" ht="45" outlineLevel="3" x14ac:dyDescent="0.2">
      <c r="A273" s="6" t="s">
        <v>112</v>
      </c>
      <c r="B273" s="27">
        <v>4</v>
      </c>
      <c r="C273" s="25" t="s">
        <v>111</v>
      </c>
      <c r="D273" s="26"/>
      <c r="E273" s="25" t="s">
        <v>110</v>
      </c>
    </row>
    <row r="274" spans="1:6" ht="75" outlineLevel="2" x14ac:dyDescent="0.2">
      <c r="A274" s="6" t="s">
        <v>109</v>
      </c>
      <c r="B274" s="20">
        <v>3</v>
      </c>
      <c r="C274" s="18" t="s">
        <v>108</v>
      </c>
      <c r="D274" s="19">
        <f>+'[1]ICC OPEX Costs'!D34</f>
        <v>0.38978506091369225</v>
      </c>
      <c r="E274" s="18" t="s">
        <v>107</v>
      </c>
    </row>
    <row r="275" spans="1:6" ht="45" outlineLevel="3" x14ac:dyDescent="0.2">
      <c r="A275" s="6" t="s">
        <v>106</v>
      </c>
      <c r="B275" s="11">
        <v>4</v>
      </c>
      <c r="C275" s="9" t="s">
        <v>105</v>
      </c>
      <c r="D275" s="10"/>
      <c r="E275" s="9" t="s">
        <v>104</v>
      </c>
    </row>
    <row r="276" spans="1:6" ht="45" outlineLevel="3" x14ac:dyDescent="0.2">
      <c r="A276" s="6" t="s">
        <v>103</v>
      </c>
      <c r="B276" s="11">
        <v>4</v>
      </c>
      <c r="C276" s="9" t="s">
        <v>102</v>
      </c>
      <c r="D276" s="10"/>
      <c r="E276" s="9" t="s">
        <v>101</v>
      </c>
    </row>
    <row r="277" spans="1:6" ht="45" outlineLevel="3" x14ac:dyDescent="0.2">
      <c r="A277" s="6" t="s">
        <v>100</v>
      </c>
      <c r="B277" s="11">
        <v>4</v>
      </c>
      <c r="C277" s="9" t="s">
        <v>99</v>
      </c>
      <c r="D277" s="10"/>
      <c r="E277" s="9" t="s">
        <v>98</v>
      </c>
    </row>
    <row r="278" spans="1:6" ht="30" outlineLevel="3" x14ac:dyDescent="0.2">
      <c r="A278" s="6" t="s">
        <v>97</v>
      </c>
      <c r="B278" s="11">
        <v>4</v>
      </c>
      <c r="C278" s="9" t="s">
        <v>96</v>
      </c>
      <c r="D278" s="10"/>
      <c r="E278" s="9" t="s">
        <v>95</v>
      </c>
    </row>
    <row r="279" spans="1:6" ht="30" outlineLevel="2" x14ac:dyDescent="0.2">
      <c r="A279" s="6" t="s">
        <v>94</v>
      </c>
      <c r="B279" s="20">
        <v>3</v>
      </c>
      <c r="C279" s="18" t="s">
        <v>93</v>
      </c>
      <c r="D279" s="19">
        <f>+'[1]ICC OPEX Costs'!D32</f>
        <v>89.60815200450233</v>
      </c>
      <c r="E279" s="18" t="s">
        <v>92</v>
      </c>
      <c r="F279" s="2" t="s">
        <v>91</v>
      </c>
    </row>
    <row r="280" spans="1:6" ht="90" outlineLevel="2" collapsed="1" x14ac:dyDescent="0.2">
      <c r="A280" s="6" t="s">
        <v>90</v>
      </c>
      <c r="B280" s="20">
        <v>3</v>
      </c>
      <c r="C280" s="18" t="s">
        <v>89</v>
      </c>
      <c r="D280" s="19"/>
      <c r="E280" s="18" t="s">
        <v>88</v>
      </c>
    </row>
    <row r="281" spans="1:6" ht="30" outlineLevel="3" x14ac:dyDescent="0.2">
      <c r="A281" s="6" t="s">
        <v>87</v>
      </c>
      <c r="B281" s="11">
        <v>4</v>
      </c>
      <c r="C281" s="9" t="s">
        <v>86</v>
      </c>
      <c r="D281" s="10"/>
      <c r="E281" s="9" t="s">
        <v>85</v>
      </c>
    </row>
    <row r="282" spans="1:6" ht="30" outlineLevel="3" x14ac:dyDescent="0.2">
      <c r="A282" s="6" t="s">
        <v>84</v>
      </c>
      <c r="B282" s="11">
        <v>4</v>
      </c>
      <c r="C282" s="9" t="s">
        <v>83</v>
      </c>
      <c r="D282" s="10"/>
      <c r="E282" s="9" t="s">
        <v>82</v>
      </c>
    </row>
    <row r="283" spans="1:6" ht="30" outlineLevel="3" x14ac:dyDescent="0.2">
      <c r="A283" s="6" t="s">
        <v>81</v>
      </c>
      <c r="B283" s="11">
        <v>4</v>
      </c>
      <c r="C283" s="9" t="s">
        <v>80</v>
      </c>
      <c r="D283" s="10"/>
      <c r="E283" s="9" t="s">
        <v>79</v>
      </c>
    </row>
    <row r="284" spans="1:6" ht="60" outlineLevel="3" x14ac:dyDescent="0.2">
      <c r="A284" s="6" t="s">
        <v>78</v>
      </c>
      <c r="B284" s="11">
        <v>4</v>
      </c>
      <c r="C284" s="9" t="s">
        <v>77</v>
      </c>
      <c r="D284" s="10"/>
      <c r="E284" s="9" t="s">
        <v>76</v>
      </c>
    </row>
    <row r="285" spans="1:6" ht="45" outlineLevel="3" x14ac:dyDescent="0.2">
      <c r="A285" s="6" t="s">
        <v>75</v>
      </c>
      <c r="B285" s="11">
        <v>4</v>
      </c>
      <c r="C285" s="9" t="s">
        <v>74</v>
      </c>
      <c r="D285" s="10"/>
      <c r="E285" s="9" t="s">
        <v>73</v>
      </c>
    </row>
    <row r="286" spans="1:6" ht="30" outlineLevel="3" x14ac:dyDescent="0.2">
      <c r="A286" s="6" t="s">
        <v>72</v>
      </c>
      <c r="B286" s="11">
        <v>4</v>
      </c>
      <c r="C286" s="9" t="s">
        <v>71</v>
      </c>
      <c r="D286" s="10"/>
      <c r="E286" s="9" t="s">
        <v>70</v>
      </c>
    </row>
    <row r="287" spans="1:6" ht="45" outlineLevel="3" x14ac:dyDescent="0.2">
      <c r="A287" s="6" t="s">
        <v>69</v>
      </c>
      <c r="B287" s="11">
        <v>4</v>
      </c>
      <c r="C287" s="9" t="s">
        <v>68</v>
      </c>
      <c r="D287" s="10"/>
      <c r="E287" s="9" t="s">
        <v>67</v>
      </c>
    </row>
    <row r="288" spans="1:6" ht="45" outlineLevel="3" x14ac:dyDescent="0.2">
      <c r="A288" s="6" t="s">
        <v>66</v>
      </c>
      <c r="B288" s="11">
        <v>4</v>
      </c>
      <c r="C288" s="9" t="s">
        <v>65</v>
      </c>
      <c r="D288" s="10"/>
      <c r="E288" s="9" t="s">
        <v>64</v>
      </c>
    </row>
    <row r="289" spans="1:5" ht="30" outlineLevel="3" x14ac:dyDescent="0.2">
      <c r="A289" s="6" t="s">
        <v>63</v>
      </c>
      <c r="B289" s="11">
        <v>4</v>
      </c>
      <c r="C289" s="9" t="s">
        <v>62</v>
      </c>
      <c r="D289" s="10"/>
      <c r="E289" s="9" t="s">
        <v>61</v>
      </c>
    </row>
    <row r="290" spans="1:5" ht="30" outlineLevel="3" x14ac:dyDescent="0.2">
      <c r="A290" s="6" t="s">
        <v>60</v>
      </c>
      <c r="B290" s="11">
        <v>4</v>
      </c>
      <c r="C290" s="9" t="s">
        <v>59</v>
      </c>
      <c r="D290" s="10"/>
      <c r="E290" s="9" t="s">
        <v>58</v>
      </c>
    </row>
    <row r="291" spans="1:5" ht="30" outlineLevel="1" x14ac:dyDescent="0.2">
      <c r="A291" s="24">
        <v>2.2000000000000002</v>
      </c>
      <c r="B291" s="23">
        <v>2</v>
      </c>
      <c r="C291" s="21" t="s">
        <v>57</v>
      </c>
      <c r="D291" s="22">
        <f>+D292+D293+D303</f>
        <v>115.39244775086259</v>
      </c>
      <c r="E291" s="21" t="s">
        <v>56</v>
      </c>
    </row>
    <row r="292" spans="1:5" ht="90" outlineLevel="2" x14ac:dyDescent="0.2">
      <c r="A292" s="6" t="s">
        <v>55</v>
      </c>
      <c r="B292" s="20">
        <v>3</v>
      </c>
      <c r="C292" s="18" t="s">
        <v>54</v>
      </c>
      <c r="D292" s="19"/>
      <c r="E292" s="18" t="s">
        <v>53</v>
      </c>
    </row>
    <row r="293" spans="1:5" ht="105" outlineLevel="2" collapsed="1" x14ac:dyDescent="0.2">
      <c r="A293" s="6" t="s">
        <v>52</v>
      </c>
      <c r="B293" s="20">
        <v>3</v>
      </c>
      <c r="C293" s="18" t="s">
        <v>51</v>
      </c>
      <c r="D293" s="19">
        <f>+D294+D297</f>
        <v>25.226207341655424</v>
      </c>
      <c r="E293" s="18" t="s">
        <v>50</v>
      </c>
    </row>
    <row r="294" spans="1:5" ht="30" outlineLevel="3" x14ac:dyDescent="0.2">
      <c r="A294" s="6" t="s">
        <v>49</v>
      </c>
      <c r="B294" s="11">
        <v>4</v>
      </c>
      <c r="C294" s="9" t="s">
        <v>48</v>
      </c>
      <c r="D294" s="10">
        <f>+'[1]ICC OPEX Costs'!D33+'[1]ICC OPEX Costs'!D35+'[1]ICC OPEX Costs'!D36</f>
        <v>25.226207341655424</v>
      </c>
      <c r="E294" s="9" t="s">
        <v>47</v>
      </c>
    </row>
    <row r="295" spans="1:5" ht="30.75" hidden="1" outlineLevel="4" thickBot="1" x14ac:dyDescent="0.25">
      <c r="A295" s="6" t="s">
        <v>46</v>
      </c>
      <c r="B295" s="15">
        <v>5</v>
      </c>
      <c r="C295" s="13" t="s">
        <v>45</v>
      </c>
      <c r="D295" s="14"/>
      <c r="E295" s="13" t="s">
        <v>44</v>
      </c>
    </row>
    <row r="296" spans="1:5" ht="30" hidden="1" outlineLevel="4" x14ac:dyDescent="0.2">
      <c r="A296" s="6" t="s">
        <v>43</v>
      </c>
      <c r="B296" s="17">
        <v>5</v>
      </c>
      <c r="C296" s="16" t="s">
        <v>42</v>
      </c>
      <c r="D296" s="14"/>
      <c r="E296" s="16" t="s">
        <v>41</v>
      </c>
    </row>
    <row r="297" spans="1:5" ht="30" outlineLevel="3" collapsed="1" x14ac:dyDescent="0.2">
      <c r="A297" s="6" t="s">
        <v>40</v>
      </c>
      <c r="B297" s="11">
        <v>4</v>
      </c>
      <c r="C297" s="9" t="s">
        <v>39</v>
      </c>
      <c r="D297" s="10"/>
      <c r="E297" s="9" t="s">
        <v>38</v>
      </c>
    </row>
    <row r="298" spans="1:5" ht="30.75" hidden="1" outlineLevel="4" thickBot="1" x14ac:dyDescent="0.25">
      <c r="A298" s="12" t="s">
        <v>37</v>
      </c>
      <c r="B298" s="15">
        <v>5</v>
      </c>
      <c r="C298" s="13" t="s">
        <v>36</v>
      </c>
      <c r="D298" s="14"/>
      <c r="E298" s="16" t="s">
        <v>35</v>
      </c>
    </row>
    <row r="299" spans="1:5" ht="60.75" hidden="1" outlineLevel="4" thickBot="1" x14ac:dyDescent="0.25">
      <c r="A299" s="12" t="s">
        <v>34</v>
      </c>
      <c r="B299" s="15">
        <v>5</v>
      </c>
      <c r="C299" s="13" t="s">
        <v>14</v>
      </c>
      <c r="D299" s="14"/>
      <c r="E299" s="16" t="s">
        <v>13</v>
      </c>
    </row>
    <row r="300" spans="1:5" ht="30.75" hidden="1" outlineLevel="4" thickBot="1" x14ac:dyDescent="0.25">
      <c r="A300" s="12" t="s">
        <v>33</v>
      </c>
      <c r="B300" s="15">
        <v>5</v>
      </c>
      <c r="C300" s="13" t="s">
        <v>11</v>
      </c>
      <c r="D300" s="14"/>
      <c r="E300" s="16" t="s">
        <v>10</v>
      </c>
    </row>
    <row r="301" spans="1:5" ht="30.75" hidden="1" outlineLevel="4" thickBot="1" x14ac:dyDescent="0.25">
      <c r="A301" s="12" t="s">
        <v>32</v>
      </c>
      <c r="B301" s="15">
        <v>5</v>
      </c>
      <c r="C301" s="13" t="s">
        <v>8</v>
      </c>
      <c r="D301" s="14"/>
      <c r="E301" s="16" t="s">
        <v>7</v>
      </c>
    </row>
    <row r="302" spans="1:5" ht="30.75" hidden="1" outlineLevel="4" thickBot="1" x14ac:dyDescent="0.25">
      <c r="A302" s="12" t="s">
        <v>31</v>
      </c>
      <c r="B302" s="15">
        <v>5</v>
      </c>
      <c r="C302" s="13" t="s">
        <v>5</v>
      </c>
      <c r="D302" s="14"/>
      <c r="E302" s="16" t="s">
        <v>4</v>
      </c>
    </row>
    <row r="303" spans="1:5" ht="60" outlineLevel="2" collapsed="1" x14ac:dyDescent="0.2">
      <c r="A303" s="6" t="s">
        <v>30</v>
      </c>
      <c r="B303" s="20">
        <v>3</v>
      </c>
      <c r="C303" s="18" t="s">
        <v>29</v>
      </c>
      <c r="D303" s="19">
        <f>+SUM(D304:D312)</f>
        <v>90.166240409207163</v>
      </c>
      <c r="E303" s="18" t="s">
        <v>28</v>
      </c>
    </row>
    <row r="304" spans="1:5" ht="30" outlineLevel="3" x14ac:dyDescent="0.2">
      <c r="A304" s="6" t="s">
        <v>27</v>
      </c>
      <c r="B304" s="11">
        <v>4</v>
      </c>
      <c r="C304" s="9" t="s">
        <v>26</v>
      </c>
      <c r="D304" s="10">
        <f>+'[1]ICC OPEX Costs'!D37+'[1]ICC OPEX Costs'!D38</f>
        <v>90.166240409207163</v>
      </c>
      <c r="E304" s="9" t="s">
        <v>25</v>
      </c>
    </row>
    <row r="305" spans="1:7" ht="30.75" hidden="1" outlineLevel="4" thickBot="1" x14ac:dyDescent="0.25">
      <c r="A305" s="6" t="s">
        <v>24</v>
      </c>
      <c r="B305" s="15">
        <v>5</v>
      </c>
      <c r="C305" s="13" t="s">
        <v>23</v>
      </c>
      <c r="D305" s="14"/>
      <c r="E305" s="13" t="s">
        <v>22</v>
      </c>
    </row>
    <row r="306" spans="1:7" ht="30" hidden="1" outlineLevel="4" x14ac:dyDescent="0.2">
      <c r="A306" s="6" t="s">
        <v>21</v>
      </c>
      <c r="B306" s="17">
        <v>5</v>
      </c>
      <c r="C306" s="16" t="s">
        <v>20</v>
      </c>
      <c r="D306" s="14"/>
      <c r="E306" s="16" t="s">
        <v>19</v>
      </c>
    </row>
    <row r="307" spans="1:7" ht="30" outlineLevel="3" collapsed="1" x14ac:dyDescent="0.2">
      <c r="A307" s="6" t="s">
        <v>18</v>
      </c>
      <c r="B307" s="11">
        <v>4</v>
      </c>
      <c r="C307" s="9" t="s">
        <v>17</v>
      </c>
      <c r="D307" s="10"/>
      <c r="E307" s="9" t="s">
        <v>16</v>
      </c>
    </row>
    <row r="308" spans="1:7" ht="60.75" hidden="1" outlineLevel="4" thickBot="1" x14ac:dyDescent="0.25">
      <c r="A308" s="12" t="s">
        <v>15</v>
      </c>
      <c r="B308" s="15">
        <v>5</v>
      </c>
      <c r="C308" s="13" t="s">
        <v>14</v>
      </c>
      <c r="D308" s="14"/>
      <c r="E308" s="13" t="s">
        <v>13</v>
      </c>
    </row>
    <row r="309" spans="1:7" ht="30.75" hidden="1" outlineLevel="4" thickBot="1" x14ac:dyDescent="0.25">
      <c r="A309" s="12" t="s">
        <v>12</v>
      </c>
      <c r="B309" s="15">
        <v>5</v>
      </c>
      <c r="C309" s="13" t="s">
        <v>11</v>
      </c>
      <c r="D309" s="14"/>
      <c r="E309" s="13" t="s">
        <v>10</v>
      </c>
    </row>
    <row r="310" spans="1:7" ht="30.75" hidden="1" outlineLevel="4" thickBot="1" x14ac:dyDescent="0.25">
      <c r="A310" s="12" t="s">
        <v>9</v>
      </c>
      <c r="B310" s="15">
        <v>5</v>
      </c>
      <c r="C310" s="13" t="s">
        <v>8</v>
      </c>
      <c r="D310" s="14"/>
      <c r="E310" s="13" t="s">
        <v>7</v>
      </c>
    </row>
    <row r="311" spans="1:7" ht="30.75" hidden="1" outlineLevel="4" thickBot="1" x14ac:dyDescent="0.25">
      <c r="A311" s="12" t="s">
        <v>6</v>
      </c>
      <c r="B311" s="15">
        <v>5</v>
      </c>
      <c r="C311" s="13" t="s">
        <v>5</v>
      </c>
      <c r="D311" s="14"/>
      <c r="E311" s="13" t="s">
        <v>4</v>
      </c>
    </row>
    <row r="312" spans="1:7" ht="30" outlineLevel="3" collapsed="1" x14ac:dyDescent="0.2">
      <c r="A312" s="12" t="s">
        <v>3</v>
      </c>
      <c r="B312" s="11">
        <v>4</v>
      </c>
      <c r="C312" s="9" t="s">
        <v>2</v>
      </c>
      <c r="D312" s="10"/>
      <c r="E312" s="9" t="s">
        <v>1</v>
      </c>
    </row>
    <row r="313" spans="1:7" x14ac:dyDescent="0.25">
      <c r="A313" s="6"/>
      <c r="B313" s="8"/>
      <c r="C313" s="6"/>
      <c r="D313" s="7"/>
      <c r="E313" s="6"/>
      <c r="F313" s="6"/>
      <c r="G313" s="6"/>
    </row>
  </sheetData>
  <mergeCells count="2">
    <mergeCell ref="A4:E4"/>
    <mergeCell ref="A267:E267"/>
  </mergeCells>
  <conditionalFormatting sqref="C2:E2">
    <cfRule type="cellIs" dxfId="41" priority="3" operator="equal">
      <formula>5</formula>
    </cfRule>
    <cfRule type="cellIs" dxfId="40" priority="4" operator="equal">
      <formula>4</formula>
    </cfRule>
    <cfRule type="cellIs" dxfId="39" priority="5" operator="equal">
      <formula>3</formula>
    </cfRule>
    <cfRule type="cellIs" dxfId="38" priority="6" operator="equal">
      <formula>2</formula>
    </cfRule>
    <cfRule type="cellIs" dxfId="37" priority="7" operator="equal">
      <formula>1</formula>
    </cfRule>
  </conditionalFormatting>
  <conditionalFormatting sqref="B6:E6">
    <cfRule type="expression" dxfId="36" priority="2">
      <formula>#REF!=1</formula>
    </cfRule>
  </conditionalFormatting>
  <conditionalFormatting sqref="B224">
    <cfRule type="cellIs" dxfId="35" priority="1" operator="equal">
      <formula>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sheetViews>
  <sheetFormatPr defaultColWidth="8.85546875" defaultRowHeight="15" outlineLevelRow="5" x14ac:dyDescent="0.25"/>
  <cols>
    <col min="1" max="1" width="10.28515625" style="5" customWidth="1"/>
    <col min="2" max="2" width="9.140625" style="5" customWidth="1"/>
    <col min="3" max="3" width="50.5703125" style="4" customWidth="1"/>
    <col min="4" max="4" width="22.5703125" style="3" bestFit="1" customWidth="1"/>
    <col min="5" max="5" width="52.28515625" style="2" customWidth="1"/>
    <col min="6" max="6" width="30.5703125" style="2" customWidth="1"/>
    <col min="7" max="7" width="10.42578125" style="2" customWidth="1"/>
    <col min="8" max="256" width="8.85546875" style="2"/>
    <col min="257" max="257" width="10.28515625" style="2" customWidth="1"/>
    <col min="258" max="258" width="9.140625" style="2" customWidth="1"/>
    <col min="259" max="259" width="50.5703125" style="2" customWidth="1"/>
    <col min="260" max="260" width="22.5703125" style="2" bestFit="1" customWidth="1"/>
    <col min="261" max="261" width="52.28515625" style="2" customWidth="1"/>
    <col min="262" max="262" width="30.5703125" style="2" customWidth="1"/>
    <col min="263" max="263" width="10.42578125" style="2" customWidth="1"/>
    <col min="264" max="512" width="8.85546875" style="2"/>
    <col min="513" max="513" width="10.28515625" style="2" customWidth="1"/>
    <col min="514" max="514" width="9.140625" style="2" customWidth="1"/>
    <col min="515" max="515" width="50.5703125" style="2" customWidth="1"/>
    <col min="516" max="516" width="22.5703125" style="2" bestFit="1" customWidth="1"/>
    <col min="517" max="517" width="52.28515625" style="2" customWidth="1"/>
    <col min="518" max="518" width="30.5703125" style="2" customWidth="1"/>
    <col min="519" max="519" width="10.42578125" style="2" customWidth="1"/>
    <col min="520" max="768" width="8.85546875" style="2"/>
    <col min="769" max="769" width="10.28515625" style="2" customWidth="1"/>
    <col min="770" max="770" width="9.140625" style="2" customWidth="1"/>
    <col min="771" max="771" width="50.5703125" style="2" customWidth="1"/>
    <col min="772" max="772" width="22.5703125" style="2" bestFit="1" customWidth="1"/>
    <col min="773" max="773" width="52.28515625" style="2" customWidth="1"/>
    <col min="774" max="774" width="30.5703125" style="2" customWidth="1"/>
    <col min="775" max="775" width="10.42578125" style="2" customWidth="1"/>
    <col min="776" max="1024" width="8.85546875" style="2"/>
    <col min="1025" max="1025" width="10.28515625" style="2" customWidth="1"/>
    <col min="1026" max="1026" width="9.140625" style="2" customWidth="1"/>
    <col min="1027" max="1027" width="50.5703125" style="2" customWidth="1"/>
    <col min="1028" max="1028" width="22.5703125" style="2" bestFit="1" customWidth="1"/>
    <col min="1029" max="1029" width="52.28515625" style="2" customWidth="1"/>
    <col min="1030" max="1030" width="30.5703125" style="2" customWidth="1"/>
    <col min="1031" max="1031" width="10.42578125" style="2" customWidth="1"/>
    <col min="1032" max="1280" width="8.85546875" style="2"/>
    <col min="1281" max="1281" width="10.28515625" style="2" customWidth="1"/>
    <col min="1282" max="1282" width="9.140625" style="2" customWidth="1"/>
    <col min="1283" max="1283" width="50.5703125" style="2" customWidth="1"/>
    <col min="1284" max="1284" width="22.5703125" style="2" bestFit="1" customWidth="1"/>
    <col min="1285" max="1285" width="52.28515625" style="2" customWidth="1"/>
    <col min="1286" max="1286" width="30.5703125" style="2" customWidth="1"/>
    <col min="1287" max="1287" width="10.42578125" style="2" customWidth="1"/>
    <col min="1288" max="1536" width="8.85546875" style="2"/>
    <col min="1537" max="1537" width="10.28515625" style="2" customWidth="1"/>
    <col min="1538" max="1538" width="9.140625" style="2" customWidth="1"/>
    <col min="1539" max="1539" width="50.5703125" style="2" customWidth="1"/>
    <col min="1540" max="1540" width="22.5703125" style="2" bestFit="1" customWidth="1"/>
    <col min="1541" max="1541" width="52.28515625" style="2" customWidth="1"/>
    <col min="1542" max="1542" width="30.5703125" style="2" customWidth="1"/>
    <col min="1543" max="1543" width="10.42578125" style="2" customWidth="1"/>
    <col min="1544" max="1792" width="8.85546875" style="2"/>
    <col min="1793" max="1793" width="10.28515625" style="2" customWidth="1"/>
    <col min="1794" max="1794" width="9.140625" style="2" customWidth="1"/>
    <col min="1795" max="1795" width="50.5703125" style="2" customWidth="1"/>
    <col min="1796" max="1796" width="22.5703125" style="2" bestFit="1" customWidth="1"/>
    <col min="1797" max="1797" width="52.28515625" style="2" customWidth="1"/>
    <col min="1798" max="1798" width="30.5703125" style="2" customWidth="1"/>
    <col min="1799" max="1799" width="10.42578125" style="2" customWidth="1"/>
    <col min="1800" max="2048" width="8.85546875" style="2"/>
    <col min="2049" max="2049" width="10.28515625" style="2" customWidth="1"/>
    <col min="2050" max="2050" width="9.140625" style="2" customWidth="1"/>
    <col min="2051" max="2051" width="50.5703125" style="2" customWidth="1"/>
    <col min="2052" max="2052" width="22.5703125" style="2" bestFit="1" customWidth="1"/>
    <col min="2053" max="2053" width="52.28515625" style="2" customWidth="1"/>
    <col min="2054" max="2054" width="30.5703125" style="2" customWidth="1"/>
    <col min="2055" max="2055" width="10.42578125" style="2" customWidth="1"/>
    <col min="2056" max="2304" width="8.85546875" style="2"/>
    <col min="2305" max="2305" width="10.28515625" style="2" customWidth="1"/>
    <col min="2306" max="2306" width="9.140625" style="2" customWidth="1"/>
    <col min="2307" max="2307" width="50.5703125" style="2" customWidth="1"/>
    <col min="2308" max="2308" width="22.5703125" style="2" bestFit="1" customWidth="1"/>
    <col min="2309" max="2309" width="52.28515625" style="2" customWidth="1"/>
    <col min="2310" max="2310" width="30.5703125" style="2" customWidth="1"/>
    <col min="2311" max="2311" width="10.42578125" style="2" customWidth="1"/>
    <col min="2312" max="2560" width="8.85546875" style="2"/>
    <col min="2561" max="2561" width="10.28515625" style="2" customWidth="1"/>
    <col min="2562" max="2562" width="9.140625" style="2" customWidth="1"/>
    <col min="2563" max="2563" width="50.5703125" style="2" customWidth="1"/>
    <col min="2564" max="2564" width="22.5703125" style="2" bestFit="1" customWidth="1"/>
    <col min="2565" max="2565" width="52.28515625" style="2" customWidth="1"/>
    <col min="2566" max="2566" width="30.5703125" style="2" customWidth="1"/>
    <col min="2567" max="2567" width="10.42578125" style="2" customWidth="1"/>
    <col min="2568" max="2816" width="8.85546875" style="2"/>
    <col min="2817" max="2817" width="10.28515625" style="2" customWidth="1"/>
    <col min="2818" max="2818" width="9.140625" style="2" customWidth="1"/>
    <col min="2819" max="2819" width="50.5703125" style="2" customWidth="1"/>
    <col min="2820" max="2820" width="22.5703125" style="2" bestFit="1" customWidth="1"/>
    <col min="2821" max="2821" width="52.28515625" style="2" customWidth="1"/>
    <col min="2822" max="2822" width="30.5703125" style="2" customWidth="1"/>
    <col min="2823" max="2823" width="10.42578125" style="2" customWidth="1"/>
    <col min="2824" max="3072" width="8.85546875" style="2"/>
    <col min="3073" max="3073" width="10.28515625" style="2" customWidth="1"/>
    <col min="3074" max="3074" width="9.140625" style="2" customWidth="1"/>
    <col min="3075" max="3075" width="50.5703125" style="2" customWidth="1"/>
    <col min="3076" max="3076" width="22.5703125" style="2" bestFit="1" customWidth="1"/>
    <col min="3077" max="3077" width="52.28515625" style="2" customWidth="1"/>
    <col min="3078" max="3078" width="30.5703125" style="2" customWidth="1"/>
    <col min="3079" max="3079" width="10.42578125" style="2" customWidth="1"/>
    <col min="3080" max="3328" width="8.85546875" style="2"/>
    <col min="3329" max="3329" width="10.28515625" style="2" customWidth="1"/>
    <col min="3330" max="3330" width="9.140625" style="2" customWidth="1"/>
    <col min="3331" max="3331" width="50.5703125" style="2" customWidth="1"/>
    <col min="3332" max="3332" width="22.5703125" style="2" bestFit="1" customWidth="1"/>
    <col min="3333" max="3333" width="52.28515625" style="2" customWidth="1"/>
    <col min="3334" max="3334" width="30.5703125" style="2" customWidth="1"/>
    <col min="3335" max="3335" width="10.42578125" style="2" customWidth="1"/>
    <col min="3336" max="3584" width="8.85546875" style="2"/>
    <col min="3585" max="3585" width="10.28515625" style="2" customWidth="1"/>
    <col min="3586" max="3586" width="9.140625" style="2" customWidth="1"/>
    <col min="3587" max="3587" width="50.5703125" style="2" customWidth="1"/>
    <col min="3588" max="3588" width="22.5703125" style="2" bestFit="1" customWidth="1"/>
    <col min="3589" max="3589" width="52.28515625" style="2" customWidth="1"/>
    <col min="3590" max="3590" width="30.5703125" style="2" customWidth="1"/>
    <col min="3591" max="3591" width="10.42578125" style="2" customWidth="1"/>
    <col min="3592" max="3840" width="8.85546875" style="2"/>
    <col min="3841" max="3841" width="10.28515625" style="2" customWidth="1"/>
    <col min="3842" max="3842" width="9.140625" style="2" customWidth="1"/>
    <col min="3843" max="3843" width="50.5703125" style="2" customWidth="1"/>
    <col min="3844" max="3844" width="22.5703125" style="2" bestFit="1" customWidth="1"/>
    <col min="3845" max="3845" width="52.28515625" style="2" customWidth="1"/>
    <col min="3846" max="3846" width="30.5703125" style="2" customWidth="1"/>
    <col min="3847" max="3847" width="10.42578125" style="2" customWidth="1"/>
    <col min="3848" max="4096" width="8.85546875" style="2"/>
    <col min="4097" max="4097" width="10.28515625" style="2" customWidth="1"/>
    <col min="4098" max="4098" width="9.140625" style="2" customWidth="1"/>
    <col min="4099" max="4099" width="50.5703125" style="2" customWidth="1"/>
    <col min="4100" max="4100" width="22.5703125" style="2" bestFit="1" customWidth="1"/>
    <col min="4101" max="4101" width="52.28515625" style="2" customWidth="1"/>
    <col min="4102" max="4102" width="30.5703125" style="2" customWidth="1"/>
    <col min="4103" max="4103" width="10.42578125" style="2" customWidth="1"/>
    <col min="4104" max="4352" width="8.85546875" style="2"/>
    <col min="4353" max="4353" width="10.28515625" style="2" customWidth="1"/>
    <col min="4354" max="4354" width="9.140625" style="2" customWidth="1"/>
    <col min="4355" max="4355" width="50.5703125" style="2" customWidth="1"/>
    <col min="4356" max="4356" width="22.5703125" style="2" bestFit="1" customWidth="1"/>
    <col min="4357" max="4357" width="52.28515625" style="2" customWidth="1"/>
    <col min="4358" max="4358" width="30.5703125" style="2" customWidth="1"/>
    <col min="4359" max="4359" width="10.42578125" style="2" customWidth="1"/>
    <col min="4360" max="4608" width="8.85546875" style="2"/>
    <col min="4609" max="4609" width="10.28515625" style="2" customWidth="1"/>
    <col min="4610" max="4610" width="9.140625" style="2" customWidth="1"/>
    <col min="4611" max="4611" width="50.5703125" style="2" customWidth="1"/>
    <col min="4612" max="4612" width="22.5703125" style="2" bestFit="1" customWidth="1"/>
    <col min="4613" max="4613" width="52.28515625" style="2" customWidth="1"/>
    <col min="4614" max="4614" width="30.5703125" style="2" customWidth="1"/>
    <col min="4615" max="4615" width="10.42578125" style="2" customWidth="1"/>
    <col min="4616" max="4864" width="8.85546875" style="2"/>
    <col min="4865" max="4865" width="10.28515625" style="2" customWidth="1"/>
    <col min="4866" max="4866" width="9.140625" style="2" customWidth="1"/>
    <col min="4867" max="4867" width="50.5703125" style="2" customWidth="1"/>
    <col min="4868" max="4868" width="22.5703125" style="2" bestFit="1" customWidth="1"/>
    <col min="4869" max="4869" width="52.28515625" style="2" customWidth="1"/>
    <col min="4870" max="4870" width="30.5703125" style="2" customWidth="1"/>
    <col min="4871" max="4871" width="10.42578125" style="2" customWidth="1"/>
    <col min="4872" max="5120" width="8.85546875" style="2"/>
    <col min="5121" max="5121" width="10.28515625" style="2" customWidth="1"/>
    <col min="5122" max="5122" width="9.140625" style="2" customWidth="1"/>
    <col min="5123" max="5123" width="50.5703125" style="2" customWidth="1"/>
    <col min="5124" max="5124" width="22.5703125" style="2" bestFit="1" customWidth="1"/>
    <col min="5125" max="5125" width="52.28515625" style="2" customWidth="1"/>
    <col min="5126" max="5126" width="30.5703125" style="2" customWidth="1"/>
    <col min="5127" max="5127" width="10.42578125" style="2" customWidth="1"/>
    <col min="5128" max="5376" width="8.85546875" style="2"/>
    <col min="5377" max="5377" width="10.28515625" style="2" customWidth="1"/>
    <col min="5378" max="5378" width="9.140625" style="2" customWidth="1"/>
    <col min="5379" max="5379" width="50.5703125" style="2" customWidth="1"/>
    <col min="5380" max="5380" width="22.5703125" style="2" bestFit="1" customWidth="1"/>
    <col min="5381" max="5381" width="52.28515625" style="2" customWidth="1"/>
    <col min="5382" max="5382" width="30.5703125" style="2" customWidth="1"/>
    <col min="5383" max="5383" width="10.42578125" style="2" customWidth="1"/>
    <col min="5384" max="5632" width="8.85546875" style="2"/>
    <col min="5633" max="5633" width="10.28515625" style="2" customWidth="1"/>
    <col min="5634" max="5634" width="9.140625" style="2" customWidth="1"/>
    <col min="5635" max="5635" width="50.5703125" style="2" customWidth="1"/>
    <col min="5636" max="5636" width="22.5703125" style="2" bestFit="1" customWidth="1"/>
    <col min="5637" max="5637" width="52.28515625" style="2" customWidth="1"/>
    <col min="5638" max="5638" width="30.5703125" style="2" customWidth="1"/>
    <col min="5639" max="5639" width="10.42578125" style="2" customWidth="1"/>
    <col min="5640" max="5888" width="8.85546875" style="2"/>
    <col min="5889" max="5889" width="10.28515625" style="2" customWidth="1"/>
    <col min="5890" max="5890" width="9.140625" style="2" customWidth="1"/>
    <col min="5891" max="5891" width="50.5703125" style="2" customWidth="1"/>
    <col min="5892" max="5892" width="22.5703125" style="2" bestFit="1" customWidth="1"/>
    <col min="5893" max="5893" width="52.28515625" style="2" customWidth="1"/>
    <col min="5894" max="5894" width="30.5703125" style="2" customWidth="1"/>
    <col min="5895" max="5895" width="10.42578125" style="2" customWidth="1"/>
    <col min="5896" max="6144" width="8.85546875" style="2"/>
    <col min="6145" max="6145" width="10.28515625" style="2" customWidth="1"/>
    <col min="6146" max="6146" width="9.140625" style="2" customWidth="1"/>
    <col min="6147" max="6147" width="50.5703125" style="2" customWidth="1"/>
    <col min="6148" max="6148" width="22.5703125" style="2" bestFit="1" customWidth="1"/>
    <col min="6149" max="6149" width="52.28515625" style="2" customWidth="1"/>
    <col min="6150" max="6150" width="30.5703125" style="2" customWidth="1"/>
    <col min="6151" max="6151" width="10.42578125" style="2" customWidth="1"/>
    <col min="6152" max="6400" width="8.85546875" style="2"/>
    <col min="6401" max="6401" width="10.28515625" style="2" customWidth="1"/>
    <col min="6402" max="6402" width="9.140625" style="2" customWidth="1"/>
    <col min="6403" max="6403" width="50.5703125" style="2" customWidth="1"/>
    <col min="6404" max="6404" width="22.5703125" style="2" bestFit="1" customWidth="1"/>
    <col min="6405" max="6405" width="52.28515625" style="2" customWidth="1"/>
    <col min="6406" max="6406" width="30.5703125" style="2" customWidth="1"/>
    <col min="6407" max="6407" width="10.42578125" style="2" customWidth="1"/>
    <col min="6408" max="6656" width="8.85546875" style="2"/>
    <col min="6657" max="6657" width="10.28515625" style="2" customWidth="1"/>
    <col min="6658" max="6658" width="9.140625" style="2" customWidth="1"/>
    <col min="6659" max="6659" width="50.5703125" style="2" customWidth="1"/>
    <col min="6660" max="6660" width="22.5703125" style="2" bestFit="1" customWidth="1"/>
    <col min="6661" max="6661" width="52.28515625" style="2" customWidth="1"/>
    <col min="6662" max="6662" width="30.5703125" style="2" customWidth="1"/>
    <col min="6663" max="6663" width="10.42578125" style="2" customWidth="1"/>
    <col min="6664" max="6912" width="8.85546875" style="2"/>
    <col min="6913" max="6913" width="10.28515625" style="2" customWidth="1"/>
    <col min="6914" max="6914" width="9.140625" style="2" customWidth="1"/>
    <col min="6915" max="6915" width="50.5703125" style="2" customWidth="1"/>
    <col min="6916" max="6916" width="22.5703125" style="2" bestFit="1" customWidth="1"/>
    <col min="6917" max="6917" width="52.28515625" style="2" customWidth="1"/>
    <col min="6918" max="6918" width="30.5703125" style="2" customWidth="1"/>
    <col min="6919" max="6919" width="10.42578125" style="2" customWidth="1"/>
    <col min="6920" max="7168" width="8.85546875" style="2"/>
    <col min="7169" max="7169" width="10.28515625" style="2" customWidth="1"/>
    <col min="7170" max="7170" width="9.140625" style="2" customWidth="1"/>
    <col min="7171" max="7171" width="50.5703125" style="2" customWidth="1"/>
    <col min="7172" max="7172" width="22.5703125" style="2" bestFit="1" customWidth="1"/>
    <col min="7173" max="7173" width="52.28515625" style="2" customWidth="1"/>
    <col min="7174" max="7174" width="30.5703125" style="2" customWidth="1"/>
    <col min="7175" max="7175" width="10.42578125" style="2" customWidth="1"/>
    <col min="7176" max="7424" width="8.85546875" style="2"/>
    <col min="7425" max="7425" width="10.28515625" style="2" customWidth="1"/>
    <col min="7426" max="7426" width="9.140625" style="2" customWidth="1"/>
    <col min="7427" max="7427" width="50.5703125" style="2" customWidth="1"/>
    <col min="7428" max="7428" width="22.5703125" style="2" bestFit="1" customWidth="1"/>
    <col min="7429" max="7429" width="52.28515625" style="2" customWidth="1"/>
    <col min="7430" max="7430" width="30.5703125" style="2" customWidth="1"/>
    <col min="7431" max="7431" width="10.42578125" style="2" customWidth="1"/>
    <col min="7432" max="7680" width="8.85546875" style="2"/>
    <col min="7681" max="7681" width="10.28515625" style="2" customWidth="1"/>
    <col min="7682" max="7682" width="9.140625" style="2" customWidth="1"/>
    <col min="7683" max="7683" width="50.5703125" style="2" customWidth="1"/>
    <col min="7684" max="7684" width="22.5703125" style="2" bestFit="1" customWidth="1"/>
    <col min="7685" max="7685" width="52.28515625" style="2" customWidth="1"/>
    <col min="7686" max="7686" width="30.5703125" style="2" customWidth="1"/>
    <col min="7687" max="7687" width="10.42578125" style="2" customWidth="1"/>
    <col min="7688" max="7936" width="8.85546875" style="2"/>
    <col min="7937" max="7937" width="10.28515625" style="2" customWidth="1"/>
    <col min="7938" max="7938" width="9.140625" style="2" customWidth="1"/>
    <col min="7939" max="7939" width="50.5703125" style="2" customWidth="1"/>
    <col min="7940" max="7940" width="22.5703125" style="2" bestFit="1" customWidth="1"/>
    <col min="7941" max="7941" width="52.28515625" style="2" customWidth="1"/>
    <col min="7942" max="7942" width="30.5703125" style="2" customWidth="1"/>
    <col min="7943" max="7943" width="10.42578125" style="2" customWidth="1"/>
    <col min="7944" max="8192" width="8.85546875" style="2"/>
    <col min="8193" max="8193" width="10.28515625" style="2" customWidth="1"/>
    <col min="8194" max="8194" width="9.140625" style="2" customWidth="1"/>
    <col min="8195" max="8195" width="50.5703125" style="2" customWidth="1"/>
    <col min="8196" max="8196" width="22.5703125" style="2" bestFit="1" customWidth="1"/>
    <col min="8197" max="8197" width="52.28515625" style="2" customWidth="1"/>
    <col min="8198" max="8198" width="30.5703125" style="2" customWidth="1"/>
    <col min="8199" max="8199" width="10.42578125" style="2" customWidth="1"/>
    <col min="8200" max="8448" width="8.85546875" style="2"/>
    <col min="8449" max="8449" width="10.28515625" style="2" customWidth="1"/>
    <col min="8450" max="8450" width="9.140625" style="2" customWidth="1"/>
    <col min="8451" max="8451" width="50.5703125" style="2" customWidth="1"/>
    <col min="8452" max="8452" width="22.5703125" style="2" bestFit="1" customWidth="1"/>
    <col min="8453" max="8453" width="52.28515625" style="2" customWidth="1"/>
    <col min="8454" max="8454" width="30.5703125" style="2" customWidth="1"/>
    <col min="8455" max="8455" width="10.42578125" style="2" customWidth="1"/>
    <col min="8456" max="8704" width="8.85546875" style="2"/>
    <col min="8705" max="8705" width="10.28515625" style="2" customWidth="1"/>
    <col min="8706" max="8706" width="9.140625" style="2" customWidth="1"/>
    <col min="8707" max="8707" width="50.5703125" style="2" customWidth="1"/>
    <col min="8708" max="8708" width="22.5703125" style="2" bestFit="1" customWidth="1"/>
    <col min="8709" max="8709" width="52.28515625" style="2" customWidth="1"/>
    <col min="8710" max="8710" width="30.5703125" style="2" customWidth="1"/>
    <col min="8711" max="8711" width="10.42578125" style="2" customWidth="1"/>
    <col min="8712" max="8960" width="8.85546875" style="2"/>
    <col min="8961" max="8961" width="10.28515625" style="2" customWidth="1"/>
    <col min="8962" max="8962" width="9.140625" style="2" customWidth="1"/>
    <col min="8963" max="8963" width="50.5703125" style="2" customWidth="1"/>
    <col min="8964" max="8964" width="22.5703125" style="2" bestFit="1" customWidth="1"/>
    <col min="8965" max="8965" width="52.28515625" style="2" customWidth="1"/>
    <col min="8966" max="8966" width="30.5703125" style="2" customWidth="1"/>
    <col min="8967" max="8967" width="10.42578125" style="2" customWidth="1"/>
    <col min="8968" max="9216" width="8.85546875" style="2"/>
    <col min="9217" max="9217" width="10.28515625" style="2" customWidth="1"/>
    <col min="9218" max="9218" width="9.140625" style="2" customWidth="1"/>
    <col min="9219" max="9219" width="50.5703125" style="2" customWidth="1"/>
    <col min="9220" max="9220" width="22.5703125" style="2" bestFit="1" customWidth="1"/>
    <col min="9221" max="9221" width="52.28515625" style="2" customWidth="1"/>
    <col min="9222" max="9222" width="30.5703125" style="2" customWidth="1"/>
    <col min="9223" max="9223" width="10.42578125" style="2" customWidth="1"/>
    <col min="9224" max="9472" width="8.85546875" style="2"/>
    <col min="9473" max="9473" width="10.28515625" style="2" customWidth="1"/>
    <col min="9474" max="9474" width="9.140625" style="2" customWidth="1"/>
    <col min="9475" max="9475" width="50.5703125" style="2" customWidth="1"/>
    <col min="9476" max="9476" width="22.5703125" style="2" bestFit="1" customWidth="1"/>
    <col min="9477" max="9477" width="52.28515625" style="2" customWidth="1"/>
    <col min="9478" max="9478" width="30.5703125" style="2" customWidth="1"/>
    <col min="9479" max="9479" width="10.42578125" style="2" customWidth="1"/>
    <col min="9480" max="9728" width="8.85546875" style="2"/>
    <col min="9729" max="9729" width="10.28515625" style="2" customWidth="1"/>
    <col min="9730" max="9730" width="9.140625" style="2" customWidth="1"/>
    <col min="9731" max="9731" width="50.5703125" style="2" customWidth="1"/>
    <col min="9732" max="9732" width="22.5703125" style="2" bestFit="1" customWidth="1"/>
    <col min="9733" max="9733" width="52.28515625" style="2" customWidth="1"/>
    <col min="9734" max="9734" width="30.5703125" style="2" customWidth="1"/>
    <col min="9735" max="9735" width="10.42578125" style="2" customWidth="1"/>
    <col min="9736" max="9984" width="8.85546875" style="2"/>
    <col min="9985" max="9985" width="10.28515625" style="2" customWidth="1"/>
    <col min="9986" max="9986" width="9.140625" style="2" customWidth="1"/>
    <col min="9987" max="9987" width="50.5703125" style="2" customWidth="1"/>
    <col min="9988" max="9988" width="22.5703125" style="2" bestFit="1" customWidth="1"/>
    <col min="9989" max="9989" width="52.28515625" style="2" customWidth="1"/>
    <col min="9990" max="9990" width="30.5703125" style="2" customWidth="1"/>
    <col min="9991" max="9991" width="10.42578125" style="2" customWidth="1"/>
    <col min="9992" max="10240" width="8.85546875" style="2"/>
    <col min="10241" max="10241" width="10.28515625" style="2" customWidth="1"/>
    <col min="10242" max="10242" width="9.140625" style="2" customWidth="1"/>
    <col min="10243" max="10243" width="50.5703125" style="2" customWidth="1"/>
    <col min="10244" max="10244" width="22.5703125" style="2" bestFit="1" customWidth="1"/>
    <col min="10245" max="10245" width="52.28515625" style="2" customWidth="1"/>
    <col min="10246" max="10246" width="30.5703125" style="2" customWidth="1"/>
    <col min="10247" max="10247" width="10.42578125" style="2" customWidth="1"/>
    <col min="10248" max="10496" width="8.85546875" style="2"/>
    <col min="10497" max="10497" width="10.28515625" style="2" customWidth="1"/>
    <col min="10498" max="10498" width="9.140625" style="2" customWidth="1"/>
    <col min="10499" max="10499" width="50.5703125" style="2" customWidth="1"/>
    <col min="10500" max="10500" width="22.5703125" style="2" bestFit="1" customWidth="1"/>
    <col min="10501" max="10501" width="52.28515625" style="2" customWidth="1"/>
    <col min="10502" max="10502" width="30.5703125" style="2" customWidth="1"/>
    <col min="10503" max="10503" width="10.42578125" style="2" customWidth="1"/>
    <col min="10504" max="10752" width="8.85546875" style="2"/>
    <col min="10753" max="10753" width="10.28515625" style="2" customWidth="1"/>
    <col min="10754" max="10754" width="9.140625" style="2" customWidth="1"/>
    <col min="10755" max="10755" width="50.5703125" style="2" customWidth="1"/>
    <col min="10756" max="10756" width="22.5703125" style="2" bestFit="1" customWidth="1"/>
    <col min="10757" max="10757" width="52.28515625" style="2" customWidth="1"/>
    <col min="10758" max="10758" width="30.5703125" style="2" customWidth="1"/>
    <col min="10759" max="10759" width="10.42578125" style="2" customWidth="1"/>
    <col min="10760" max="11008" width="8.85546875" style="2"/>
    <col min="11009" max="11009" width="10.28515625" style="2" customWidth="1"/>
    <col min="11010" max="11010" width="9.140625" style="2" customWidth="1"/>
    <col min="11011" max="11011" width="50.5703125" style="2" customWidth="1"/>
    <col min="11012" max="11012" width="22.5703125" style="2" bestFit="1" customWidth="1"/>
    <col min="11013" max="11013" width="52.28515625" style="2" customWidth="1"/>
    <col min="11014" max="11014" width="30.5703125" style="2" customWidth="1"/>
    <col min="11015" max="11015" width="10.42578125" style="2" customWidth="1"/>
    <col min="11016" max="11264" width="8.85546875" style="2"/>
    <col min="11265" max="11265" width="10.28515625" style="2" customWidth="1"/>
    <col min="11266" max="11266" width="9.140625" style="2" customWidth="1"/>
    <col min="11267" max="11267" width="50.5703125" style="2" customWidth="1"/>
    <col min="11268" max="11268" width="22.5703125" style="2" bestFit="1" customWidth="1"/>
    <col min="11269" max="11269" width="52.28515625" style="2" customWidth="1"/>
    <col min="11270" max="11270" width="30.5703125" style="2" customWidth="1"/>
    <col min="11271" max="11271" width="10.42578125" style="2" customWidth="1"/>
    <col min="11272" max="11520" width="8.85546875" style="2"/>
    <col min="11521" max="11521" width="10.28515625" style="2" customWidth="1"/>
    <col min="11522" max="11522" width="9.140625" style="2" customWidth="1"/>
    <col min="11523" max="11523" width="50.5703125" style="2" customWidth="1"/>
    <col min="11524" max="11524" width="22.5703125" style="2" bestFit="1" customWidth="1"/>
    <col min="11525" max="11525" width="52.28515625" style="2" customWidth="1"/>
    <col min="11526" max="11526" width="30.5703125" style="2" customWidth="1"/>
    <col min="11527" max="11527" width="10.42578125" style="2" customWidth="1"/>
    <col min="11528" max="11776" width="8.85546875" style="2"/>
    <col min="11777" max="11777" width="10.28515625" style="2" customWidth="1"/>
    <col min="11778" max="11778" width="9.140625" style="2" customWidth="1"/>
    <col min="11779" max="11779" width="50.5703125" style="2" customWidth="1"/>
    <col min="11780" max="11780" width="22.5703125" style="2" bestFit="1" customWidth="1"/>
    <col min="11781" max="11781" width="52.28515625" style="2" customWidth="1"/>
    <col min="11782" max="11782" width="30.5703125" style="2" customWidth="1"/>
    <col min="11783" max="11783" width="10.42578125" style="2" customWidth="1"/>
    <col min="11784" max="12032" width="8.85546875" style="2"/>
    <col min="12033" max="12033" width="10.28515625" style="2" customWidth="1"/>
    <col min="12034" max="12034" width="9.140625" style="2" customWidth="1"/>
    <col min="12035" max="12035" width="50.5703125" style="2" customWidth="1"/>
    <col min="12036" max="12036" width="22.5703125" style="2" bestFit="1" customWidth="1"/>
    <col min="12037" max="12037" width="52.28515625" style="2" customWidth="1"/>
    <col min="12038" max="12038" width="30.5703125" style="2" customWidth="1"/>
    <col min="12039" max="12039" width="10.42578125" style="2" customWidth="1"/>
    <col min="12040" max="12288" width="8.85546875" style="2"/>
    <col min="12289" max="12289" width="10.28515625" style="2" customWidth="1"/>
    <col min="12290" max="12290" width="9.140625" style="2" customWidth="1"/>
    <col min="12291" max="12291" width="50.5703125" style="2" customWidth="1"/>
    <col min="12292" max="12292" width="22.5703125" style="2" bestFit="1" customWidth="1"/>
    <col min="12293" max="12293" width="52.28515625" style="2" customWidth="1"/>
    <col min="12294" max="12294" width="30.5703125" style="2" customWidth="1"/>
    <col min="12295" max="12295" width="10.42578125" style="2" customWidth="1"/>
    <col min="12296" max="12544" width="8.85546875" style="2"/>
    <col min="12545" max="12545" width="10.28515625" style="2" customWidth="1"/>
    <col min="12546" max="12546" width="9.140625" style="2" customWidth="1"/>
    <col min="12547" max="12547" width="50.5703125" style="2" customWidth="1"/>
    <col min="12548" max="12548" width="22.5703125" style="2" bestFit="1" customWidth="1"/>
    <col min="12549" max="12549" width="52.28515625" style="2" customWidth="1"/>
    <col min="12550" max="12550" width="30.5703125" style="2" customWidth="1"/>
    <col min="12551" max="12551" width="10.42578125" style="2" customWidth="1"/>
    <col min="12552" max="12800" width="8.85546875" style="2"/>
    <col min="12801" max="12801" width="10.28515625" style="2" customWidth="1"/>
    <col min="12802" max="12802" width="9.140625" style="2" customWidth="1"/>
    <col min="12803" max="12803" width="50.5703125" style="2" customWidth="1"/>
    <col min="12804" max="12804" width="22.5703125" style="2" bestFit="1" customWidth="1"/>
    <col min="12805" max="12805" width="52.28515625" style="2" customWidth="1"/>
    <col min="12806" max="12806" width="30.5703125" style="2" customWidth="1"/>
    <col min="12807" max="12807" width="10.42578125" style="2" customWidth="1"/>
    <col min="12808" max="13056" width="8.85546875" style="2"/>
    <col min="13057" max="13057" width="10.28515625" style="2" customWidth="1"/>
    <col min="13058" max="13058" width="9.140625" style="2" customWidth="1"/>
    <col min="13059" max="13059" width="50.5703125" style="2" customWidth="1"/>
    <col min="13060" max="13060" width="22.5703125" style="2" bestFit="1" customWidth="1"/>
    <col min="13061" max="13061" width="52.28515625" style="2" customWidth="1"/>
    <col min="13062" max="13062" width="30.5703125" style="2" customWidth="1"/>
    <col min="13063" max="13063" width="10.42578125" style="2" customWidth="1"/>
    <col min="13064" max="13312" width="8.85546875" style="2"/>
    <col min="13313" max="13313" width="10.28515625" style="2" customWidth="1"/>
    <col min="13314" max="13314" width="9.140625" style="2" customWidth="1"/>
    <col min="13315" max="13315" width="50.5703125" style="2" customWidth="1"/>
    <col min="13316" max="13316" width="22.5703125" style="2" bestFit="1" customWidth="1"/>
    <col min="13317" max="13317" width="52.28515625" style="2" customWidth="1"/>
    <col min="13318" max="13318" width="30.5703125" style="2" customWidth="1"/>
    <col min="13319" max="13319" width="10.42578125" style="2" customWidth="1"/>
    <col min="13320" max="13568" width="8.85546875" style="2"/>
    <col min="13569" max="13569" width="10.28515625" style="2" customWidth="1"/>
    <col min="13570" max="13570" width="9.140625" style="2" customWidth="1"/>
    <col min="13571" max="13571" width="50.5703125" style="2" customWidth="1"/>
    <col min="13572" max="13572" width="22.5703125" style="2" bestFit="1" customWidth="1"/>
    <col min="13573" max="13573" width="52.28515625" style="2" customWidth="1"/>
    <col min="13574" max="13574" width="30.5703125" style="2" customWidth="1"/>
    <col min="13575" max="13575" width="10.42578125" style="2" customWidth="1"/>
    <col min="13576" max="13824" width="8.85546875" style="2"/>
    <col min="13825" max="13825" width="10.28515625" style="2" customWidth="1"/>
    <col min="13826" max="13826" width="9.140625" style="2" customWidth="1"/>
    <col min="13827" max="13827" width="50.5703125" style="2" customWidth="1"/>
    <col min="13828" max="13828" width="22.5703125" style="2" bestFit="1" customWidth="1"/>
    <col min="13829" max="13829" width="52.28515625" style="2" customWidth="1"/>
    <col min="13830" max="13830" width="30.5703125" style="2" customWidth="1"/>
    <col min="13831" max="13831" width="10.42578125" style="2" customWidth="1"/>
    <col min="13832" max="14080" width="8.85546875" style="2"/>
    <col min="14081" max="14081" width="10.28515625" style="2" customWidth="1"/>
    <col min="14082" max="14082" width="9.140625" style="2" customWidth="1"/>
    <col min="14083" max="14083" width="50.5703125" style="2" customWidth="1"/>
    <col min="14084" max="14084" width="22.5703125" style="2" bestFit="1" customWidth="1"/>
    <col min="14085" max="14085" width="52.28515625" style="2" customWidth="1"/>
    <col min="14086" max="14086" width="30.5703125" style="2" customWidth="1"/>
    <col min="14087" max="14087" width="10.42578125" style="2" customWidth="1"/>
    <col min="14088" max="14336" width="8.85546875" style="2"/>
    <col min="14337" max="14337" width="10.28515625" style="2" customWidth="1"/>
    <col min="14338" max="14338" width="9.140625" style="2" customWidth="1"/>
    <col min="14339" max="14339" width="50.5703125" style="2" customWidth="1"/>
    <col min="14340" max="14340" width="22.5703125" style="2" bestFit="1" customWidth="1"/>
    <col min="14341" max="14341" width="52.28515625" style="2" customWidth="1"/>
    <col min="14342" max="14342" width="30.5703125" style="2" customWidth="1"/>
    <col min="14343" max="14343" width="10.42578125" style="2" customWidth="1"/>
    <col min="14344" max="14592" width="8.85546875" style="2"/>
    <col min="14593" max="14593" width="10.28515625" style="2" customWidth="1"/>
    <col min="14594" max="14594" width="9.140625" style="2" customWidth="1"/>
    <col min="14595" max="14595" width="50.5703125" style="2" customWidth="1"/>
    <col min="14596" max="14596" width="22.5703125" style="2" bestFit="1" customWidth="1"/>
    <col min="14597" max="14597" width="52.28515625" style="2" customWidth="1"/>
    <col min="14598" max="14598" width="30.5703125" style="2" customWidth="1"/>
    <col min="14599" max="14599" width="10.42578125" style="2" customWidth="1"/>
    <col min="14600" max="14848" width="8.85546875" style="2"/>
    <col min="14849" max="14849" width="10.28515625" style="2" customWidth="1"/>
    <col min="14850" max="14850" width="9.140625" style="2" customWidth="1"/>
    <col min="14851" max="14851" width="50.5703125" style="2" customWidth="1"/>
    <col min="14852" max="14852" width="22.5703125" style="2" bestFit="1" customWidth="1"/>
    <col min="14853" max="14853" width="52.28515625" style="2" customWidth="1"/>
    <col min="14854" max="14854" width="30.5703125" style="2" customWidth="1"/>
    <col min="14855" max="14855" width="10.42578125" style="2" customWidth="1"/>
    <col min="14856" max="15104" width="8.85546875" style="2"/>
    <col min="15105" max="15105" width="10.28515625" style="2" customWidth="1"/>
    <col min="15106" max="15106" width="9.140625" style="2" customWidth="1"/>
    <col min="15107" max="15107" width="50.5703125" style="2" customWidth="1"/>
    <col min="15108" max="15108" width="22.5703125" style="2" bestFit="1" customWidth="1"/>
    <col min="15109" max="15109" width="52.28515625" style="2" customWidth="1"/>
    <col min="15110" max="15110" width="30.5703125" style="2" customWidth="1"/>
    <col min="15111" max="15111" width="10.42578125" style="2" customWidth="1"/>
    <col min="15112" max="15360" width="8.85546875" style="2"/>
    <col min="15361" max="15361" width="10.28515625" style="2" customWidth="1"/>
    <col min="15362" max="15362" width="9.140625" style="2" customWidth="1"/>
    <col min="15363" max="15363" width="50.5703125" style="2" customWidth="1"/>
    <col min="15364" max="15364" width="22.5703125" style="2" bestFit="1" customWidth="1"/>
    <col min="15365" max="15365" width="52.28515625" style="2" customWidth="1"/>
    <col min="15366" max="15366" width="30.5703125" style="2" customWidth="1"/>
    <col min="15367" max="15367" width="10.42578125" style="2" customWidth="1"/>
    <col min="15368" max="15616" width="8.85546875" style="2"/>
    <col min="15617" max="15617" width="10.28515625" style="2" customWidth="1"/>
    <col min="15618" max="15618" width="9.140625" style="2" customWidth="1"/>
    <col min="15619" max="15619" width="50.5703125" style="2" customWidth="1"/>
    <col min="15620" max="15620" width="22.5703125" style="2" bestFit="1" customWidth="1"/>
    <col min="15621" max="15621" width="52.28515625" style="2" customWidth="1"/>
    <col min="15622" max="15622" width="30.5703125" style="2" customWidth="1"/>
    <col min="15623" max="15623" width="10.42578125" style="2" customWidth="1"/>
    <col min="15624" max="15872" width="8.85546875" style="2"/>
    <col min="15873" max="15873" width="10.28515625" style="2" customWidth="1"/>
    <col min="15874" max="15874" width="9.140625" style="2" customWidth="1"/>
    <col min="15875" max="15875" width="50.5703125" style="2" customWidth="1"/>
    <col min="15876" max="15876" width="22.5703125" style="2" bestFit="1" customWidth="1"/>
    <col min="15877" max="15877" width="52.28515625" style="2" customWidth="1"/>
    <col min="15878" max="15878" width="30.5703125" style="2" customWidth="1"/>
    <col min="15879" max="15879" width="10.42578125" style="2" customWidth="1"/>
    <col min="15880" max="16128" width="8.85546875" style="2"/>
    <col min="16129" max="16129" width="10.28515625" style="2" customWidth="1"/>
    <col min="16130" max="16130" width="9.140625" style="2" customWidth="1"/>
    <col min="16131" max="16131" width="50.5703125" style="2" customWidth="1"/>
    <col min="16132" max="16132" width="22.5703125" style="2" bestFit="1" customWidth="1"/>
    <col min="16133" max="16133" width="52.28515625" style="2" customWidth="1"/>
    <col min="16134" max="16134" width="30.5703125" style="2" customWidth="1"/>
    <col min="16135" max="16135" width="10.42578125" style="2" customWidth="1"/>
    <col min="16136" max="16384" width="8.85546875" style="2"/>
  </cols>
  <sheetData>
    <row r="1" spans="1:7" s="89" customFormat="1" ht="19.5" thickBot="1" x14ac:dyDescent="0.3">
      <c r="A1" s="97"/>
      <c r="B1" s="96" t="s">
        <v>869</v>
      </c>
      <c r="C1" s="94"/>
      <c r="D1" s="95"/>
      <c r="E1" s="94"/>
    </row>
    <row r="2" spans="1:7" s="89" customFormat="1" ht="48.95" customHeight="1" x14ac:dyDescent="0.25">
      <c r="A2" s="93" t="s">
        <v>868</v>
      </c>
      <c r="B2" s="92"/>
      <c r="C2" s="90"/>
      <c r="D2" s="91"/>
      <c r="E2" s="90"/>
    </row>
    <row r="3" spans="1:7" s="84" customFormat="1" x14ac:dyDescent="0.25">
      <c r="A3" s="85"/>
      <c r="B3" s="88"/>
      <c r="C3" s="85"/>
      <c r="D3" s="87"/>
      <c r="E3" s="86"/>
      <c r="F3" s="86"/>
      <c r="G3" s="85"/>
    </row>
    <row r="4" spans="1:7" s="78" customFormat="1" x14ac:dyDescent="0.25">
      <c r="A4" s="98" t="s">
        <v>867</v>
      </c>
      <c r="B4" s="98"/>
      <c r="C4" s="98"/>
      <c r="D4" s="98"/>
      <c r="E4" s="98"/>
      <c r="F4" s="33"/>
      <c r="G4" s="33"/>
    </row>
    <row r="5" spans="1:7" s="78" customFormat="1" ht="15.75" thickBot="1" x14ac:dyDescent="0.25">
      <c r="A5" s="31" t="s">
        <v>128</v>
      </c>
      <c r="B5" s="31" t="s">
        <v>127</v>
      </c>
      <c r="C5" s="31" t="s">
        <v>126</v>
      </c>
      <c r="D5" s="32" t="s">
        <v>125</v>
      </c>
      <c r="E5" s="31" t="s">
        <v>124</v>
      </c>
      <c r="F5" s="6"/>
      <c r="G5" s="83"/>
    </row>
    <row r="6" spans="1:7" s="78" customFormat="1" ht="60" x14ac:dyDescent="0.2">
      <c r="A6" s="24">
        <v>1</v>
      </c>
      <c r="B6" s="82">
        <v>1</v>
      </c>
      <c r="C6" s="81" t="s">
        <v>866</v>
      </c>
      <c r="D6" s="80">
        <f>+D7+D56+D258</f>
        <v>19223.351114194014</v>
      </c>
      <c r="E6" s="28" t="s">
        <v>865</v>
      </c>
    </row>
    <row r="7" spans="1:7" s="78" customFormat="1" ht="30" outlineLevel="1" x14ac:dyDescent="0.2">
      <c r="A7" s="24">
        <v>1.1000000000000001</v>
      </c>
      <c r="B7" s="23">
        <v>2</v>
      </c>
      <c r="C7" s="21" t="s">
        <v>864</v>
      </c>
      <c r="D7" s="36">
        <f>+D8+D23</f>
        <v>13346.137447066289</v>
      </c>
      <c r="E7" s="21" t="s">
        <v>863</v>
      </c>
    </row>
    <row r="8" spans="1:7" s="78" customFormat="1" ht="30" outlineLevel="2" collapsed="1" x14ac:dyDescent="0.25">
      <c r="A8" s="2" t="s">
        <v>862</v>
      </c>
      <c r="B8" s="41">
        <v>3</v>
      </c>
      <c r="C8" s="39" t="s">
        <v>861</v>
      </c>
      <c r="D8" s="40">
        <f>+SUM(D9:D11)+D15+D21+D22</f>
        <v>8196.1160201704533</v>
      </c>
      <c r="E8" s="39" t="s">
        <v>860</v>
      </c>
    </row>
    <row r="9" spans="1:7" s="78" customFormat="1" ht="30" outlineLevel="3" x14ac:dyDescent="0.25">
      <c r="A9" s="2" t="s">
        <v>859</v>
      </c>
      <c r="B9" s="27">
        <v>4</v>
      </c>
      <c r="C9" s="25" t="s">
        <v>858</v>
      </c>
      <c r="D9" s="35">
        <f>+'[6]ICC OPEX Costs'!E3/Nameplate_GB</f>
        <v>7465.9044347560994</v>
      </c>
      <c r="E9" s="25" t="s">
        <v>857</v>
      </c>
    </row>
    <row r="10" spans="1:7" s="79" customFormat="1" ht="30" outlineLevel="3" x14ac:dyDescent="0.25">
      <c r="A10" s="2" t="s">
        <v>856</v>
      </c>
      <c r="B10" s="27">
        <v>4</v>
      </c>
      <c r="C10" s="25" t="s">
        <v>855</v>
      </c>
      <c r="D10" s="35">
        <f>(+'[6]ICC OPEX Costs'!E22+'[6]ICC OPEX Costs'!E23)/Nameplate_GB</f>
        <v>92.587562400095919</v>
      </c>
      <c r="E10" s="25" t="s">
        <v>854</v>
      </c>
    </row>
    <row r="11" spans="1:7" s="78" customFormat="1" ht="30" outlineLevel="3" x14ac:dyDescent="0.25">
      <c r="A11" s="2" t="s">
        <v>853</v>
      </c>
      <c r="B11" s="27">
        <v>4</v>
      </c>
      <c r="C11" s="25" t="s">
        <v>175</v>
      </c>
      <c r="D11" s="35">
        <f>SUM(D12:D14)</f>
        <v>173.2688895785754</v>
      </c>
      <c r="E11" s="25" t="s">
        <v>852</v>
      </c>
    </row>
    <row r="12" spans="1:7" s="78" customFormat="1" ht="30.75" hidden="1" outlineLevel="4" thickBot="1" x14ac:dyDescent="0.3">
      <c r="A12" s="2" t="s">
        <v>851</v>
      </c>
      <c r="B12" s="77">
        <v>5</v>
      </c>
      <c r="C12" s="76" t="s">
        <v>850</v>
      </c>
      <c r="D12" s="75">
        <f>(+'[6]ICC OPEX Costs'!E12+'[6]ICC OPEX Costs'!E13)/Nameplate_GB</f>
        <v>94.032624786444984</v>
      </c>
      <c r="E12" s="13" t="s">
        <v>849</v>
      </c>
    </row>
    <row r="13" spans="1:7" ht="30.75" hidden="1" outlineLevel="4" thickBot="1" x14ac:dyDescent="0.3">
      <c r="A13" s="2" t="s">
        <v>848</v>
      </c>
      <c r="B13" s="77">
        <v>5</v>
      </c>
      <c r="C13" s="76" t="s">
        <v>847</v>
      </c>
      <c r="D13" s="75">
        <f>(+'[6]ICC OPEX Costs'!E11+'[6]ICC OPEX Costs'!E18)/Nameplate_GB</f>
        <v>69.122684171094605</v>
      </c>
      <c r="E13" s="13" t="s">
        <v>165</v>
      </c>
    </row>
    <row r="14" spans="1:7" ht="30" hidden="1" outlineLevel="4" x14ac:dyDescent="0.25">
      <c r="A14" s="2" t="s">
        <v>846</v>
      </c>
      <c r="B14" s="77">
        <v>5</v>
      </c>
      <c r="C14" s="76" t="s">
        <v>845</v>
      </c>
      <c r="D14" s="75">
        <f>(+'[6]ICC OPEX Costs'!E16+'[6]ICC OPEX Costs'!E21)/Nameplate_GB</f>
        <v>10.113580621035803</v>
      </c>
      <c r="E14" s="16" t="s">
        <v>844</v>
      </c>
    </row>
    <row r="15" spans="1:7" ht="75" outlineLevel="3" collapsed="1" x14ac:dyDescent="0.25">
      <c r="A15" s="2" t="s">
        <v>843</v>
      </c>
      <c r="B15" s="27">
        <v>4</v>
      </c>
      <c r="C15" s="25" t="s">
        <v>842</v>
      </c>
      <c r="D15" s="35">
        <f>SUM(D16:D20)</f>
        <v>364.5165684580619</v>
      </c>
      <c r="E15" s="25" t="s">
        <v>841</v>
      </c>
    </row>
    <row r="16" spans="1:7" ht="30.75" hidden="1" outlineLevel="4" thickBot="1" x14ac:dyDescent="0.3">
      <c r="A16" s="57" t="s">
        <v>840</v>
      </c>
      <c r="B16" s="15">
        <v>5</v>
      </c>
      <c r="C16" s="13" t="s">
        <v>839</v>
      </c>
      <c r="D16" s="38">
        <f>+'[6]ICC OPEX Costs'!E10/Nameplate_GB</f>
        <v>179.76834603069057</v>
      </c>
      <c r="E16" s="13" t="s">
        <v>838</v>
      </c>
    </row>
    <row r="17" spans="1:5" ht="45.75" hidden="1" outlineLevel="4" thickBot="1" x14ac:dyDescent="0.3">
      <c r="A17" s="57" t="s">
        <v>837</v>
      </c>
      <c r="B17" s="15">
        <v>5</v>
      </c>
      <c r="C17" s="13" t="s">
        <v>836</v>
      </c>
      <c r="D17" s="38"/>
      <c r="E17" s="13" t="s">
        <v>835</v>
      </c>
    </row>
    <row r="18" spans="1:5" ht="30.75" hidden="1" outlineLevel="4" thickBot="1" x14ac:dyDescent="0.3">
      <c r="A18" s="57" t="s">
        <v>834</v>
      </c>
      <c r="B18" s="15">
        <v>5</v>
      </c>
      <c r="C18" s="13" t="s">
        <v>833</v>
      </c>
      <c r="D18" s="38">
        <f>(+'[6]ICC OPEX Costs'!E20+'[6]ICC OPEX Costs'!E19)/Nameplate_GB</f>
        <v>37.223182808189755</v>
      </c>
      <c r="E18" s="13" t="s">
        <v>832</v>
      </c>
    </row>
    <row r="19" spans="1:5" ht="15.75" hidden="1" outlineLevel="4" thickBot="1" x14ac:dyDescent="0.3">
      <c r="A19" s="57" t="s">
        <v>831</v>
      </c>
      <c r="B19" s="15">
        <v>5</v>
      </c>
      <c r="C19" s="13" t="s">
        <v>830</v>
      </c>
      <c r="D19" s="38">
        <f>(+'[6]ICC OPEX Costs'!E14+'[6]ICC OPEX Costs'!E15)/Nameplate_GB</f>
        <v>147.52503961918154</v>
      </c>
      <c r="E19" s="13" t="s">
        <v>829</v>
      </c>
    </row>
    <row r="20" spans="1:5" ht="45.75" hidden="1" outlineLevel="4" thickBot="1" x14ac:dyDescent="0.3">
      <c r="A20" s="57" t="s">
        <v>828</v>
      </c>
      <c r="B20" s="15">
        <v>5</v>
      </c>
      <c r="C20" s="13" t="s">
        <v>827</v>
      </c>
      <c r="D20" s="38"/>
      <c r="E20" s="13" t="s">
        <v>826</v>
      </c>
    </row>
    <row r="21" spans="1:5" ht="30" outlineLevel="3" collapsed="1" x14ac:dyDescent="0.25">
      <c r="A21" s="2" t="s">
        <v>825</v>
      </c>
      <c r="B21" s="27">
        <v>4</v>
      </c>
      <c r="C21" s="25" t="s">
        <v>824</v>
      </c>
      <c r="D21" s="35">
        <f>+'[6]ICC OPEX Costs'!E25/Nameplate_GB</f>
        <v>23.112222266624045</v>
      </c>
      <c r="E21" s="25" t="s">
        <v>727</v>
      </c>
    </row>
    <row r="22" spans="1:5" ht="45" outlineLevel="3" x14ac:dyDescent="0.25">
      <c r="A22" s="2" t="s">
        <v>823</v>
      </c>
      <c r="B22" s="27">
        <v>4</v>
      </c>
      <c r="C22" s="25" t="s">
        <v>822</v>
      </c>
      <c r="D22" s="35">
        <f>+'[6]ICC OPEX Costs'!D42/Nameplate_GB</f>
        <v>76.726342710997443</v>
      </c>
      <c r="E22" s="25" t="s">
        <v>821</v>
      </c>
    </row>
    <row r="23" spans="1:5" ht="75" outlineLevel="2" x14ac:dyDescent="0.25">
      <c r="A23" s="2" t="s">
        <v>820</v>
      </c>
      <c r="B23" s="41">
        <v>3</v>
      </c>
      <c r="C23" s="39" t="s">
        <v>819</v>
      </c>
      <c r="D23" s="40">
        <f>+D24+D25+D33+D36+D44+D48+D49+D54+D55</f>
        <v>5150.0214268958343</v>
      </c>
      <c r="E23" s="39" t="s">
        <v>818</v>
      </c>
    </row>
    <row r="24" spans="1:5" outlineLevel="3" x14ac:dyDescent="0.25">
      <c r="A24" s="2" t="s">
        <v>817</v>
      </c>
      <c r="B24" s="27">
        <v>4</v>
      </c>
      <c r="C24" s="25" t="s">
        <v>816</v>
      </c>
      <c r="D24" s="35"/>
      <c r="E24" s="25" t="s">
        <v>815</v>
      </c>
    </row>
    <row r="25" spans="1:5" ht="30" outlineLevel="3" x14ac:dyDescent="0.25">
      <c r="A25" s="2" t="s">
        <v>814</v>
      </c>
      <c r="B25" s="27">
        <v>4</v>
      </c>
      <c r="C25" s="25" t="s">
        <v>813</v>
      </c>
      <c r="D25" s="35">
        <f>+D26</f>
        <v>0</v>
      </c>
      <c r="E25" s="25" t="s">
        <v>812</v>
      </c>
    </row>
    <row r="26" spans="1:5" ht="45.75" hidden="1" outlineLevel="4" thickBot="1" x14ac:dyDescent="0.3">
      <c r="A26" s="2" t="s">
        <v>811</v>
      </c>
      <c r="B26" s="15">
        <v>5</v>
      </c>
      <c r="C26" s="13" t="s">
        <v>810</v>
      </c>
      <c r="D26" s="38">
        <f>+SUM(D27:D32)</f>
        <v>0</v>
      </c>
      <c r="E26" s="13" t="s">
        <v>809</v>
      </c>
    </row>
    <row r="27" spans="1:5" ht="30" hidden="1" outlineLevel="5" x14ac:dyDescent="0.25">
      <c r="A27" s="57" t="s">
        <v>808</v>
      </c>
      <c r="B27" s="56">
        <v>6</v>
      </c>
      <c r="C27" s="55" t="s">
        <v>807</v>
      </c>
      <c r="D27" s="54"/>
      <c r="E27" s="53" t="s">
        <v>806</v>
      </c>
    </row>
    <row r="28" spans="1:5" hidden="1" outlineLevel="5" x14ac:dyDescent="0.25">
      <c r="A28" s="57" t="s">
        <v>805</v>
      </c>
      <c r="B28" s="56">
        <v>6</v>
      </c>
      <c r="C28" s="55" t="s">
        <v>804</v>
      </c>
      <c r="D28" s="54"/>
      <c r="E28" s="53" t="s">
        <v>803</v>
      </c>
    </row>
    <row r="29" spans="1:5" hidden="1" outlineLevel="5" x14ac:dyDescent="0.25">
      <c r="A29" s="57" t="s">
        <v>802</v>
      </c>
      <c r="B29" s="56">
        <v>6</v>
      </c>
      <c r="C29" s="55" t="s">
        <v>801</v>
      </c>
      <c r="D29" s="54"/>
      <c r="E29" s="53" t="s">
        <v>800</v>
      </c>
    </row>
    <row r="30" spans="1:5" ht="30" hidden="1" outlineLevel="5" x14ac:dyDescent="0.25">
      <c r="A30" s="57" t="s">
        <v>799</v>
      </c>
      <c r="B30" s="56">
        <v>6</v>
      </c>
      <c r="C30" s="55" t="s">
        <v>767</v>
      </c>
      <c r="D30" s="54"/>
      <c r="E30" s="53" t="s">
        <v>798</v>
      </c>
    </row>
    <row r="31" spans="1:5" ht="30" hidden="1" outlineLevel="5" x14ac:dyDescent="0.25">
      <c r="A31" s="57" t="s">
        <v>797</v>
      </c>
      <c r="B31" s="56">
        <v>6</v>
      </c>
      <c r="C31" s="55" t="s">
        <v>796</v>
      </c>
      <c r="D31" s="54"/>
      <c r="E31" s="53" t="s">
        <v>795</v>
      </c>
    </row>
    <row r="32" spans="1:5" hidden="1" outlineLevel="5" x14ac:dyDescent="0.25">
      <c r="A32" s="57" t="s">
        <v>794</v>
      </c>
      <c r="B32" s="56">
        <v>6</v>
      </c>
      <c r="C32" s="55" t="s">
        <v>776</v>
      </c>
      <c r="D32" s="54"/>
      <c r="E32" s="53" t="s">
        <v>793</v>
      </c>
    </row>
    <row r="33" spans="1:5" ht="30" outlineLevel="3" collapsed="1" x14ac:dyDescent="0.25">
      <c r="A33" s="2" t="s">
        <v>792</v>
      </c>
      <c r="B33" s="27">
        <v>4</v>
      </c>
      <c r="C33" s="25" t="s">
        <v>791</v>
      </c>
      <c r="D33" s="35">
        <v>0</v>
      </c>
      <c r="E33" s="25" t="s">
        <v>790</v>
      </c>
    </row>
    <row r="34" spans="1:5" ht="15.75" hidden="1" outlineLevel="4" thickBot="1" x14ac:dyDescent="0.3">
      <c r="A34" s="71" t="s">
        <v>789</v>
      </c>
      <c r="B34" s="74">
        <v>5</v>
      </c>
      <c r="C34" s="72" t="s">
        <v>788</v>
      </c>
      <c r="D34" s="73">
        <v>0</v>
      </c>
      <c r="E34" s="72" t="s">
        <v>787</v>
      </c>
    </row>
    <row r="35" spans="1:5" hidden="1" outlineLevel="4" x14ac:dyDescent="0.25">
      <c r="A35" s="71" t="s">
        <v>786</v>
      </c>
      <c r="B35" s="70">
        <v>5</v>
      </c>
      <c r="C35" s="68" t="s">
        <v>785</v>
      </c>
      <c r="D35" s="69">
        <v>0</v>
      </c>
      <c r="E35" s="68" t="s">
        <v>784</v>
      </c>
    </row>
    <row r="36" spans="1:5" outlineLevel="3" collapsed="1" x14ac:dyDescent="0.25">
      <c r="A36" s="57" t="s">
        <v>783</v>
      </c>
      <c r="B36" s="27">
        <v>4</v>
      </c>
      <c r="C36" s="25" t="s">
        <v>782</v>
      </c>
      <c r="D36" s="35">
        <f>+D37</f>
        <v>3352.7845116844373</v>
      </c>
      <c r="E36" s="25" t="s">
        <v>781</v>
      </c>
    </row>
    <row r="37" spans="1:5" ht="15.75" hidden="1" outlineLevel="4" thickBot="1" x14ac:dyDescent="0.3">
      <c r="A37" s="2" t="s">
        <v>780</v>
      </c>
      <c r="B37" s="15">
        <v>5</v>
      </c>
      <c r="C37" s="13" t="s">
        <v>779</v>
      </c>
      <c r="D37" s="38">
        <f>+SUM(D38:D43)</f>
        <v>3352.7845116844373</v>
      </c>
      <c r="E37" s="13" t="s">
        <v>778</v>
      </c>
    </row>
    <row r="38" spans="1:5" hidden="1" outlineLevel="5" x14ac:dyDescent="0.25">
      <c r="A38" s="57" t="s">
        <v>777</v>
      </c>
      <c r="B38" s="56">
        <v>6</v>
      </c>
      <c r="C38" s="55" t="s">
        <v>776</v>
      </c>
      <c r="D38" s="54">
        <f>+'[6]ICC OPEX Costs'!E17/Nameplate_GB</f>
        <v>126.85857038855812</v>
      </c>
      <c r="E38" s="53" t="s">
        <v>775</v>
      </c>
    </row>
    <row r="39" spans="1:5" hidden="1" outlineLevel="5" x14ac:dyDescent="0.25">
      <c r="A39" s="57" t="s">
        <v>774</v>
      </c>
      <c r="B39" s="56">
        <v>6</v>
      </c>
      <c r="C39" s="55" t="s">
        <v>773</v>
      </c>
      <c r="D39" s="54"/>
      <c r="E39" s="53" t="s">
        <v>772</v>
      </c>
    </row>
    <row r="40" spans="1:5" ht="45" hidden="1" outlineLevel="5" x14ac:dyDescent="0.25">
      <c r="A40" s="57" t="s">
        <v>771</v>
      </c>
      <c r="B40" s="56">
        <v>6</v>
      </c>
      <c r="C40" s="55" t="s">
        <v>770</v>
      </c>
      <c r="D40" s="54">
        <f>+'[6]ICC OPEX Costs'!E4/Nameplate_GB</f>
        <v>1367.0369719547548</v>
      </c>
      <c r="E40" s="53" t="s">
        <v>769</v>
      </c>
    </row>
    <row r="41" spans="1:5" hidden="1" outlineLevel="5" x14ac:dyDescent="0.25">
      <c r="A41" s="57" t="s">
        <v>768</v>
      </c>
      <c r="B41" s="56">
        <v>6</v>
      </c>
      <c r="C41" s="55" t="s">
        <v>767</v>
      </c>
      <c r="D41" s="54"/>
      <c r="E41" s="53" t="s">
        <v>766</v>
      </c>
    </row>
    <row r="42" spans="1:5" hidden="1" outlineLevel="5" x14ac:dyDescent="0.25">
      <c r="A42" s="57" t="s">
        <v>765</v>
      </c>
      <c r="B42" s="56">
        <v>6</v>
      </c>
      <c r="C42" s="55" t="s">
        <v>764</v>
      </c>
      <c r="D42" s="54"/>
      <c r="E42" s="53" t="s">
        <v>763</v>
      </c>
    </row>
    <row r="43" spans="1:5" ht="30" hidden="1" outlineLevel="5" x14ac:dyDescent="0.25">
      <c r="A43" s="57" t="s">
        <v>762</v>
      </c>
      <c r="B43" s="56">
        <v>6</v>
      </c>
      <c r="C43" s="55" t="s">
        <v>761</v>
      </c>
      <c r="D43" s="54">
        <f>(+'[6]ICC OPEX Costs'!E5+'[6]ICC OPEX Costs'!E6+'[6]ICC OPEX Costs'!E7+'[6]ICC OPEX Costs'!E8)/Nameplate_GB</f>
        <v>1858.8889693411247</v>
      </c>
      <c r="E43" s="53" t="s">
        <v>760</v>
      </c>
    </row>
    <row r="44" spans="1:5" ht="45" outlineLevel="3" collapsed="1" x14ac:dyDescent="0.25">
      <c r="A44" s="57" t="s">
        <v>759</v>
      </c>
      <c r="B44" s="27">
        <v>4</v>
      </c>
      <c r="C44" s="25" t="s">
        <v>758</v>
      </c>
      <c r="D44" s="35"/>
      <c r="E44" s="25" t="s">
        <v>757</v>
      </c>
    </row>
    <row r="45" spans="1:5" ht="75.75" hidden="1" outlineLevel="4" thickBot="1" x14ac:dyDescent="0.3">
      <c r="A45" s="57" t="s">
        <v>756</v>
      </c>
      <c r="B45" s="15">
        <v>5</v>
      </c>
      <c r="C45" s="13" t="s">
        <v>755</v>
      </c>
      <c r="D45" s="38"/>
      <c r="E45" s="13" t="s">
        <v>754</v>
      </c>
    </row>
    <row r="46" spans="1:5" ht="60.75" hidden="1" outlineLevel="4" thickBot="1" x14ac:dyDescent="0.3">
      <c r="A46" s="57" t="s">
        <v>753</v>
      </c>
      <c r="B46" s="15">
        <v>5</v>
      </c>
      <c r="C46" s="13" t="s">
        <v>752</v>
      </c>
      <c r="D46" s="38"/>
      <c r="E46" s="13" t="s">
        <v>751</v>
      </c>
    </row>
    <row r="47" spans="1:5" ht="45.75" hidden="1" outlineLevel="4" thickBot="1" x14ac:dyDescent="0.3">
      <c r="A47" s="57" t="s">
        <v>750</v>
      </c>
      <c r="B47" s="15">
        <v>5</v>
      </c>
      <c r="C47" s="13" t="s">
        <v>749</v>
      </c>
      <c r="D47" s="38"/>
      <c r="E47" s="13" t="s">
        <v>748</v>
      </c>
    </row>
    <row r="48" spans="1:5" outlineLevel="3" collapsed="1" x14ac:dyDescent="0.25">
      <c r="A48" s="2" t="s">
        <v>747</v>
      </c>
      <c r="B48" s="27">
        <v>4</v>
      </c>
      <c r="C48" s="25" t="s">
        <v>746</v>
      </c>
      <c r="D48" s="35"/>
      <c r="E48" s="25" t="s">
        <v>745</v>
      </c>
    </row>
    <row r="49" spans="1:5" ht="30" outlineLevel="3" x14ac:dyDescent="0.25">
      <c r="A49" s="2" t="s">
        <v>744</v>
      </c>
      <c r="B49" s="27">
        <v>4</v>
      </c>
      <c r="C49" s="25" t="s">
        <v>743</v>
      </c>
      <c r="D49" s="35">
        <f>+'[6]ICC OPEX Costs'!E9/Nameplate_GB</f>
        <v>1785.5652429667518</v>
      </c>
      <c r="E49" s="25" t="s">
        <v>742</v>
      </c>
    </row>
    <row r="50" spans="1:5" ht="75.75" hidden="1" outlineLevel="4" thickBot="1" x14ac:dyDescent="0.3">
      <c r="A50" s="57" t="s">
        <v>741</v>
      </c>
      <c r="B50" s="15">
        <v>5</v>
      </c>
      <c r="C50" s="13" t="s">
        <v>740</v>
      </c>
      <c r="D50" s="38"/>
      <c r="E50" s="13" t="s">
        <v>739</v>
      </c>
    </row>
    <row r="51" spans="1:5" ht="15.75" hidden="1" outlineLevel="4" thickBot="1" x14ac:dyDescent="0.3">
      <c r="A51" s="57" t="s">
        <v>738</v>
      </c>
      <c r="B51" s="15">
        <v>5</v>
      </c>
      <c r="C51" s="13" t="s">
        <v>737</v>
      </c>
      <c r="D51" s="38"/>
      <c r="E51" s="13" t="s">
        <v>736</v>
      </c>
    </row>
    <row r="52" spans="1:5" ht="30.75" hidden="1" outlineLevel="4" thickBot="1" x14ac:dyDescent="0.3">
      <c r="A52" s="57" t="s">
        <v>735</v>
      </c>
      <c r="B52" s="15">
        <v>5</v>
      </c>
      <c r="C52" s="13" t="s">
        <v>734</v>
      </c>
      <c r="D52" s="38"/>
      <c r="E52" s="13" t="s">
        <v>733</v>
      </c>
    </row>
    <row r="53" spans="1:5" ht="15.75" hidden="1" outlineLevel="4" thickBot="1" x14ac:dyDescent="0.3">
      <c r="A53" s="57" t="s">
        <v>732</v>
      </c>
      <c r="B53" s="15">
        <v>5</v>
      </c>
      <c r="C53" s="13" t="s">
        <v>731</v>
      </c>
      <c r="D53" s="38"/>
      <c r="E53" s="13" t="s">
        <v>730</v>
      </c>
    </row>
    <row r="54" spans="1:5" ht="30" outlineLevel="3" collapsed="1" x14ac:dyDescent="0.25">
      <c r="A54" s="2" t="s">
        <v>729</v>
      </c>
      <c r="B54" s="27">
        <v>4</v>
      </c>
      <c r="C54" s="25" t="s">
        <v>728</v>
      </c>
      <c r="D54" s="35">
        <f>+'[6]ICC OPEX Costs'!E24/Nameplate_GB</f>
        <v>11.671672244645141</v>
      </c>
      <c r="E54" s="25" t="s">
        <v>727</v>
      </c>
    </row>
    <row r="55" spans="1:5" ht="45" outlineLevel="3" x14ac:dyDescent="0.25">
      <c r="A55" s="2" t="s">
        <v>726</v>
      </c>
      <c r="B55" s="27">
        <v>4</v>
      </c>
      <c r="C55" s="25" t="s">
        <v>725</v>
      </c>
      <c r="D55" s="35"/>
      <c r="E55" s="25" t="s">
        <v>724</v>
      </c>
    </row>
    <row r="56" spans="1:5" ht="45" outlineLevel="1" x14ac:dyDescent="0.2">
      <c r="A56" s="24">
        <v>1.2</v>
      </c>
      <c r="B56" s="67">
        <v>2</v>
      </c>
      <c r="C56" s="65" t="s">
        <v>723</v>
      </c>
      <c r="D56" s="66">
        <f>+D57+D88+D99+D183+D184+D196+D225+D231</f>
        <v>3648.0902104024349</v>
      </c>
      <c r="E56" s="65" t="s">
        <v>722</v>
      </c>
    </row>
    <row r="57" spans="1:5" ht="60" outlineLevel="2" collapsed="1" x14ac:dyDescent="0.2">
      <c r="A57" s="6" t="s">
        <v>721</v>
      </c>
      <c r="B57" s="41">
        <v>3</v>
      </c>
      <c r="C57" s="39" t="s">
        <v>720</v>
      </c>
      <c r="D57" s="40">
        <f>+D58+D62+D63+D67+D74+D78+D83</f>
        <v>0</v>
      </c>
      <c r="E57" s="39" t="s">
        <v>719</v>
      </c>
    </row>
    <row r="58" spans="1:5" ht="45" outlineLevel="3" x14ac:dyDescent="0.2">
      <c r="A58" s="6" t="s">
        <v>718</v>
      </c>
      <c r="B58" s="27">
        <v>4</v>
      </c>
      <c r="C58" s="25" t="s">
        <v>717</v>
      </c>
      <c r="D58" s="35"/>
      <c r="E58" s="25" t="s">
        <v>716</v>
      </c>
    </row>
    <row r="59" spans="1:5" ht="30.75" hidden="1" outlineLevel="4" thickBot="1" x14ac:dyDescent="0.25">
      <c r="A59" s="6" t="s">
        <v>715</v>
      </c>
      <c r="B59" s="15">
        <v>5</v>
      </c>
      <c r="C59" s="13" t="s">
        <v>714</v>
      </c>
      <c r="D59" s="38"/>
      <c r="E59" s="13" t="s">
        <v>713</v>
      </c>
    </row>
    <row r="60" spans="1:5" ht="30.75" hidden="1" outlineLevel="4" thickBot="1" x14ac:dyDescent="0.25">
      <c r="A60" s="6" t="s">
        <v>712</v>
      </c>
      <c r="B60" s="15">
        <v>5</v>
      </c>
      <c r="C60" s="13" t="s">
        <v>711</v>
      </c>
      <c r="D60" s="38"/>
      <c r="E60" s="13" t="s">
        <v>710</v>
      </c>
    </row>
    <row r="61" spans="1:5" ht="30.75" hidden="1" outlineLevel="4" thickBot="1" x14ac:dyDescent="0.25">
      <c r="A61" s="6" t="s">
        <v>709</v>
      </c>
      <c r="B61" s="15">
        <v>5</v>
      </c>
      <c r="C61" s="13" t="s">
        <v>708</v>
      </c>
      <c r="D61" s="38"/>
      <c r="E61" s="13" t="s">
        <v>707</v>
      </c>
    </row>
    <row r="62" spans="1:5" ht="30" outlineLevel="3" collapsed="1" x14ac:dyDescent="0.2">
      <c r="A62" s="6" t="s">
        <v>706</v>
      </c>
      <c r="B62" s="27">
        <v>4</v>
      </c>
      <c r="C62" s="25" t="s">
        <v>59</v>
      </c>
      <c r="D62" s="35"/>
      <c r="E62" s="25" t="s">
        <v>705</v>
      </c>
    </row>
    <row r="63" spans="1:5" ht="45" outlineLevel="3" x14ac:dyDescent="0.2">
      <c r="A63" s="6" t="s">
        <v>704</v>
      </c>
      <c r="B63" s="27">
        <v>4</v>
      </c>
      <c r="C63" s="25" t="s">
        <v>703</v>
      </c>
      <c r="D63" s="35"/>
      <c r="E63" s="25" t="s">
        <v>702</v>
      </c>
    </row>
    <row r="64" spans="1:5" ht="60.75" hidden="1" outlineLevel="4" thickBot="1" x14ac:dyDescent="0.3">
      <c r="A64" s="37" t="s">
        <v>701</v>
      </c>
      <c r="B64" s="15">
        <v>5</v>
      </c>
      <c r="C64" s="13" t="s">
        <v>700</v>
      </c>
      <c r="D64" s="38"/>
      <c r="E64" s="13" t="s">
        <v>699</v>
      </c>
    </row>
    <row r="65" spans="1:5" ht="105.75" hidden="1" outlineLevel="4" thickBot="1" x14ac:dyDescent="0.3">
      <c r="A65" s="37" t="s">
        <v>698</v>
      </c>
      <c r="B65" s="15">
        <v>5</v>
      </c>
      <c r="C65" s="13" t="s">
        <v>697</v>
      </c>
      <c r="D65" s="38"/>
      <c r="E65" s="13" t="s">
        <v>696</v>
      </c>
    </row>
    <row r="66" spans="1:5" ht="45.75" hidden="1" outlineLevel="4" thickBot="1" x14ac:dyDescent="0.3">
      <c r="A66" s="37" t="s">
        <v>695</v>
      </c>
      <c r="B66" s="15">
        <v>5</v>
      </c>
      <c r="C66" s="13" t="s">
        <v>694</v>
      </c>
      <c r="D66" s="38"/>
      <c r="E66" s="13" t="s">
        <v>693</v>
      </c>
    </row>
    <row r="67" spans="1:5" ht="60" outlineLevel="3" collapsed="1" x14ac:dyDescent="0.2">
      <c r="A67" s="6" t="s">
        <v>692</v>
      </c>
      <c r="B67" s="27">
        <v>4</v>
      </c>
      <c r="C67" s="25" t="s">
        <v>691</v>
      </c>
      <c r="D67" s="35"/>
      <c r="E67" s="25" t="s">
        <v>690</v>
      </c>
    </row>
    <row r="68" spans="1:5" ht="45.75" hidden="1" outlineLevel="4" thickBot="1" x14ac:dyDescent="0.25">
      <c r="A68" s="6" t="s">
        <v>689</v>
      </c>
      <c r="B68" s="15">
        <v>5</v>
      </c>
      <c r="C68" s="13" t="s">
        <v>688</v>
      </c>
      <c r="D68" s="38"/>
      <c r="E68" s="13" t="s">
        <v>687</v>
      </c>
    </row>
    <row r="69" spans="1:5" ht="30.75" hidden="1" outlineLevel="4" thickBot="1" x14ac:dyDescent="0.25">
      <c r="A69" s="6" t="s">
        <v>686</v>
      </c>
      <c r="B69" s="15">
        <v>5</v>
      </c>
      <c r="C69" s="13" t="s">
        <v>685</v>
      </c>
      <c r="D69" s="38"/>
      <c r="E69" s="13" t="s">
        <v>684</v>
      </c>
    </row>
    <row r="70" spans="1:5" ht="45.75" hidden="1" outlineLevel="4" thickBot="1" x14ac:dyDescent="0.25">
      <c r="A70" s="6" t="s">
        <v>683</v>
      </c>
      <c r="B70" s="15">
        <v>5</v>
      </c>
      <c r="C70" s="13" t="s">
        <v>682</v>
      </c>
      <c r="D70" s="38"/>
      <c r="E70" s="13" t="s">
        <v>681</v>
      </c>
    </row>
    <row r="71" spans="1:5" ht="30.75" hidden="1" outlineLevel="4" thickBot="1" x14ac:dyDescent="0.25">
      <c r="A71" s="6" t="s">
        <v>680</v>
      </c>
      <c r="B71" s="15">
        <v>5</v>
      </c>
      <c r="C71" s="13" t="s">
        <v>679</v>
      </c>
      <c r="D71" s="38"/>
      <c r="E71" s="13" t="s">
        <v>678</v>
      </c>
    </row>
    <row r="72" spans="1:5" ht="75.75" hidden="1" outlineLevel="4" thickBot="1" x14ac:dyDescent="0.25">
      <c r="A72" s="6" t="s">
        <v>677</v>
      </c>
      <c r="B72" s="15">
        <v>5</v>
      </c>
      <c r="C72" s="13" t="s">
        <v>676</v>
      </c>
      <c r="D72" s="38"/>
      <c r="E72" s="13" t="s">
        <v>675</v>
      </c>
    </row>
    <row r="73" spans="1:5" ht="60.75" hidden="1" outlineLevel="4" thickBot="1" x14ac:dyDescent="0.25">
      <c r="A73" s="6" t="s">
        <v>674</v>
      </c>
      <c r="B73" s="15">
        <v>5</v>
      </c>
      <c r="C73" s="13" t="s">
        <v>673</v>
      </c>
      <c r="D73" s="38"/>
      <c r="E73" s="13" t="s">
        <v>672</v>
      </c>
    </row>
    <row r="74" spans="1:5" ht="30" outlineLevel="3" collapsed="1" x14ac:dyDescent="0.2">
      <c r="A74" s="6" t="s">
        <v>671</v>
      </c>
      <c r="B74" s="27">
        <v>4</v>
      </c>
      <c r="C74" s="25" t="s">
        <v>670</v>
      </c>
      <c r="D74" s="35"/>
      <c r="E74" s="25" t="s">
        <v>669</v>
      </c>
    </row>
    <row r="75" spans="1:5" ht="105.75" hidden="1" outlineLevel="4" thickBot="1" x14ac:dyDescent="0.3">
      <c r="A75" s="37" t="s">
        <v>668</v>
      </c>
      <c r="B75" s="15">
        <v>5</v>
      </c>
      <c r="C75" s="13" t="s">
        <v>667</v>
      </c>
      <c r="D75" s="38"/>
      <c r="E75" s="13" t="s">
        <v>666</v>
      </c>
    </row>
    <row r="76" spans="1:5" ht="60.75" hidden="1" outlineLevel="4" thickBot="1" x14ac:dyDescent="0.3">
      <c r="A76" s="37" t="s">
        <v>665</v>
      </c>
      <c r="B76" s="15">
        <v>5</v>
      </c>
      <c r="C76" s="13" t="s">
        <v>664</v>
      </c>
      <c r="D76" s="38"/>
      <c r="E76" s="13" t="s">
        <v>663</v>
      </c>
    </row>
    <row r="77" spans="1:5" ht="45.75" hidden="1" outlineLevel="4" thickBot="1" x14ac:dyDescent="0.3">
      <c r="A77" s="37" t="s">
        <v>662</v>
      </c>
      <c r="B77" s="15">
        <v>5</v>
      </c>
      <c r="C77" s="13" t="s">
        <v>661</v>
      </c>
      <c r="D77" s="38"/>
      <c r="E77" s="13" t="s">
        <v>660</v>
      </c>
    </row>
    <row r="78" spans="1:5" ht="30" outlineLevel="3" collapsed="1" x14ac:dyDescent="0.2">
      <c r="A78" s="6" t="s">
        <v>659</v>
      </c>
      <c r="B78" s="27">
        <v>4</v>
      </c>
      <c r="C78" s="25" t="s">
        <v>658</v>
      </c>
      <c r="D78" s="35"/>
      <c r="E78" s="25" t="s">
        <v>657</v>
      </c>
    </row>
    <row r="79" spans="1:5" ht="30.75" hidden="1" outlineLevel="4" thickBot="1" x14ac:dyDescent="0.3">
      <c r="A79" s="37" t="s">
        <v>656</v>
      </c>
      <c r="B79" s="15">
        <v>5</v>
      </c>
      <c r="C79" s="13" t="s">
        <v>655</v>
      </c>
      <c r="D79" s="38"/>
      <c r="E79" s="13" t="s">
        <v>654</v>
      </c>
    </row>
    <row r="80" spans="1:5" ht="60.75" hidden="1" outlineLevel="4" thickBot="1" x14ac:dyDescent="0.3">
      <c r="A80" s="37" t="s">
        <v>653</v>
      </c>
      <c r="B80" s="15">
        <v>5</v>
      </c>
      <c r="C80" s="13" t="s">
        <v>617</v>
      </c>
      <c r="D80" s="38"/>
      <c r="E80" s="13" t="s">
        <v>652</v>
      </c>
    </row>
    <row r="81" spans="1:5" ht="45.75" hidden="1" outlineLevel="4" thickBot="1" x14ac:dyDescent="0.3">
      <c r="A81" s="37" t="s">
        <v>651</v>
      </c>
      <c r="B81" s="15">
        <v>5</v>
      </c>
      <c r="C81" s="13" t="s">
        <v>650</v>
      </c>
      <c r="D81" s="38"/>
      <c r="E81" s="13" t="s">
        <v>649</v>
      </c>
    </row>
    <row r="82" spans="1:5" ht="60.75" hidden="1" outlineLevel="4" thickBot="1" x14ac:dyDescent="0.3">
      <c r="A82" s="37" t="s">
        <v>648</v>
      </c>
      <c r="B82" s="15">
        <v>5</v>
      </c>
      <c r="C82" s="13" t="s">
        <v>647</v>
      </c>
      <c r="D82" s="38"/>
      <c r="E82" s="13" t="s">
        <v>646</v>
      </c>
    </row>
    <row r="83" spans="1:5" ht="60.75" customHeight="1" outlineLevel="3" collapsed="1" x14ac:dyDescent="0.2">
      <c r="A83" s="6" t="s">
        <v>645</v>
      </c>
      <c r="B83" s="27">
        <v>4</v>
      </c>
      <c r="C83" s="25" t="s">
        <v>644</v>
      </c>
      <c r="D83" s="35"/>
      <c r="E83" s="25" t="s">
        <v>643</v>
      </c>
    </row>
    <row r="84" spans="1:5" ht="75.75" hidden="1" outlineLevel="4" thickBot="1" x14ac:dyDescent="0.3">
      <c r="A84" s="37" t="s">
        <v>642</v>
      </c>
      <c r="B84" s="15">
        <v>5</v>
      </c>
      <c r="C84" s="13" t="s">
        <v>641</v>
      </c>
      <c r="D84" s="38"/>
      <c r="E84" s="13" t="s">
        <v>640</v>
      </c>
    </row>
    <row r="85" spans="1:5" ht="45.75" hidden="1" outlineLevel="4" thickBot="1" x14ac:dyDescent="0.3">
      <c r="A85" s="37" t="s">
        <v>639</v>
      </c>
      <c r="B85" s="15">
        <v>5</v>
      </c>
      <c r="C85" s="13" t="s">
        <v>638</v>
      </c>
      <c r="D85" s="38"/>
      <c r="E85" s="13" t="s">
        <v>637</v>
      </c>
    </row>
    <row r="86" spans="1:5" ht="30.75" hidden="1" outlineLevel="4" thickBot="1" x14ac:dyDescent="0.3">
      <c r="A86" s="37" t="s">
        <v>636</v>
      </c>
      <c r="B86" s="15">
        <v>5</v>
      </c>
      <c r="C86" s="13" t="s">
        <v>635</v>
      </c>
      <c r="D86" s="38"/>
      <c r="E86" s="13" t="s">
        <v>634</v>
      </c>
    </row>
    <row r="87" spans="1:5" ht="30.75" hidden="1" outlineLevel="4" thickBot="1" x14ac:dyDescent="0.3">
      <c r="A87" s="37" t="s">
        <v>633</v>
      </c>
      <c r="B87" s="15">
        <v>5</v>
      </c>
      <c r="C87" s="13" t="s">
        <v>632</v>
      </c>
      <c r="D87" s="38"/>
      <c r="E87" s="13" t="s">
        <v>631</v>
      </c>
    </row>
    <row r="88" spans="1:5" ht="30" outlineLevel="2" collapsed="1" x14ac:dyDescent="0.2">
      <c r="A88" s="6" t="s">
        <v>630</v>
      </c>
      <c r="B88" s="41">
        <v>3</v>
      </c>
      <c r="C88" s="39" t="s">
        <v>629</v>
      </c>
      <c r="D88" s="40">
        <f>+D89+D90+D91+D95+D96</f>
        <v>0</v>
      </c>
      <c r="E88" s="39" t="s">
        <v>628</v>
      </c>
    </row>
    <row r="89" spans="1:5" outlineLevel="3" x14ac:dyDescent="0.2">
      <c r="A89" s="6" t="s">
        <v>627</v>
      </c>
      <c r="B89" s="27">
        <v>4</v>
      </c>
      <c r="C89" s="25" t="s">
        <v>626</v>
      </c>
      <c r="D89" s="35"/>
      <c r="E89" s="25" t="s">
        <v>625</v>
      </c>
    </row>
    <row r="90" spans="1:5" ht="30" outlineLevel="3" x14ac:dyDescent="0.2">
      <c r="A90" s="6" t="s">
        <v>624</v>
      </c>
      <c r="B90" s="27">
        <v>4</v>
      </c>
      <c r="C90" s="25" t="s">
        <v>623</v>
      </c>
      <c r="D90" s="35"/>
      <c r="E90" s="25" t="s">
        <v>622</v>
      </c>
    </row>
    <row r="91" spans="1:5" outlineLevel="3" x14ac:dyDescent="0.2">
      <c r="A91" s="6" t="s">
        <v>621</v>
      </c>
      <c r="B91" s="27">
        <v>4</v>
      </c>
      <c r="C91" s="25" t="s">
        <v>620</v>
      </c>
      <c r="D91" s="35"/>
      <c r="E91" s="25" t="s">
        <v>619</v>
      </c>
    </row>
    <row r="92" spans="1:5" ht="30.75" hidden="1" outlineLevel="4" thickBot="1" x14ac:dyDescent="0.3">
      <c r="A92" s="37" t="s">
        <v>618</v>
      </c>
      <c r="B92" s="15">
        <v>5</v>
      </c>
      <c r="C92" s="13" t="s">
        <v>617</v>
      </c>
      <c r="D92" s="38"/>
      <c r="E92" s="13" t="s">
        <v>616</v>
      </c>
    </row>
    <row r="93" spans="1:5" ht="45.75" hidden="1" outlineLevel="4" thickBot="1" x14ac:dyDescent="0.3">
      <c r="A93" s="37" t="s">
        <v>615</v>
      </c>
      <c r="B93" s="15">
        <v>5</v>
      </c>
      <c r="C93" s="13" t="s">
        <v>614</v>
      </c>
      <c r="D93" s="38"/>
      <c r="E93" s="13" t="s">
        <v>613</v>
      </c>
    </row>
    <row r="94" spans="1:5" ht="30.75" hidden="1" outlineLevel="4" thickBot="1" x14ac:dyDescent="0.3">
      <c r="A94" s="37" t="s">
        <v>612</v>
      </c>
      <c r="B94" s="15">
        <v>5</v>
      </c>
      <c r="C94" s="13" t="s">
        <v>611</v>
      </c>
      <c r="D94" s="38"/>
      <c r="E94" s="13" t="s">
        <v>610</v>
      </c>
    </row>
    <row r="95" spans="1:5" ht="60" outlineLevel="3" collapsed="1" x14ac:dyDescent="0.2">
      <c r="A95" s="6" t="s">
        <v>609</v>
      </c>
      <c r="B95" s="27">
        <v>4</v>
      </c>
      <c r="C95" s="25" t="s">
        <v>608</v>
      </c>
      <c r="D95" s="35"/>
      <c r="E95" s="25" t="s">
        <v>607</v>
      </c>
    </row>
    <row r="96" spans="1:5" ht="45" outlineLevel="3" x14ac:dyDescent="0.2">
      <c r="A96" s="6" t="s">
        <v>606</v>
      </c>
      <c r="B96" s="27">
        <v>4</v>
      </c>
      <c r="C96" s="25" t="s">
        <v>605</v>
      </c>
      <c r="D96" s="35"/>
      <c r="E96" s="25" t="s">
        <v>604</v>
      </c>
    </row>
    <row r="97" spans="1:5" ht="30.75" hidden="1" outlineLevel="4" thickBot="1" x14ac:dyDescent="0.3">
      <c r="A97" s="57" t="s">
        <v>603</v>
      </c>
      <c r="B97" s="15">
        <v>5</v>
      </c>
      <c r="C97" s="13" t="s">
        <v>602</v>
      </c>
      <c r="D97" s="38"/>
      <c r="E97" s="13" t="s">
        <v>601</v>
      </c>
    </row>
    <row r="98" spans="1:5" ht="30.75" hidden="1" outlineLevel="4" thickBot="1" x14ac:dyDescent="0.3">
      <c r="A98" s="64" t="s">
        <v>600</v>
      </c>
      <c r="B98" s="15">
        <v>5</v>
      </c>
      <c r="C98" s="13" t="s">
        <v>599</v>
      </c>
      <c r="D98" s="38"/>
      <c r="E98" s="13" t="s">
        <v>598</v>
      </c>
    </row>
    <row r="99" spans="1:5" ht="30" outlineLevel="2" collapsed="1" x14ac:dyDescent="0.2">
      <c r="A99" s="6" t="s">
        <v>597</v>
      </c>
      <c r="B99" s="41">
        <v>3</v>
      </c>
      <c r="C99" s="39" t="s">
        <v>596</v>
      </c>
      <c r="D99" s="40">
        <f>+D100+D116+D131+D164</f>
        <v>300.03902114412261</v>
      </c>
      <c r="E99" s="39" t="s">
        <v>595</v>
      </c>
    </row>
    <row r="100" spans="1:5" ht="45" outlineLevel="3" x14ac:dyDescent="0.2">
      <c r="A100" s="6" t="s">
        <v>594</v>
      </c>
      <c r="B100" s="27">
        <v>4</v>
      </c>
      <c r="C100" s="25" t="s">
        <v>593</v>
      </c>
      <c r="D100" s="35">
        <f>+D101+D102+D108+D115</f>
        <v>179.27880809422962</v>
      </c>
      <c r="E100" s="25" t="s">
        <v>592</v>
      </c>
    </row>
    <row r="101" spans="1:5" ht="45.75" hidden="1" outlineLevel="4" thickBot="1" x14ac:dyDescent="0.3">
      <c r="A101" s="37" t="s">
        <v>591</v>
      </c>
      <c r="B101" s="15">
        <v>5</v>
      </c>
      <c r="C101" s="13" t="s">
        <v>305</v>
      </c>
      <c r="D101" s="38">
        <f>+'[6]ICC OPEX Costs'!E27/Nameplate_GB</f>
        <v>179.27880809422962</v>
      </c>
      <c r="E101" s="13" t="s">
        <v>590</v>
      </c>
    </row>
    <row r="102" spans="1:5" ht="30.75" hidden="1" outlineLevel="4" thickBot="1" x14ac:dyDescent="0.3">
      <c r="A102" s="63" t="s">
        <v>589</v>
      </c>
      <c r="B102" s="15">
        <v>5</v>
      </c>
      <c r="C102" s="13" t="s">
        <v>588</v>
      </c>
      <c r="D102" s="38"/>
      <c r="E102" s="13" t="s">
        <v>560</v>
      </c>
    </row>
    <row r="103" spans="1:5" ht="30" hidden="1" outlineLevel="5" x14ac:dyDescent="0.25">
      <c r="A103" s="63" t="s">
        <v>587</v>
      </c>
      <c r="B103" s="56">
        <v>6</v>
      </c>
      <c r="C103" s="55" t="s">
        <v>558</v>
      </c>
      <c r="D103" s="54"/>
      <c r="E103" s="53" t="s">
        <v>557</v>
      </c>
    </row>
    <row r="104" spans="1:5" ht="30" hidden="1" outlineLevel="5" x14ac:dyDescent="0.25">
      <c r="A104" s="63" t="s">
        <v>586</v>
      </c>
      <c r="B104" s="56">
        <v>6</v>
      </c>
      <c r="C104" s="55" t="s">
        <v>555</v>
      </c>
      <c r="D104" s="54"/>
      <c r="E104" s="53" t="s">
        <v>554</v>
      </c>
    </row>
    <row r="105" spans="1:5" ht="30" hidden="1" outlineLevel="5" x14ac:dyDescent="0.25">
      <c r="A105" s="57" t="s">
        <v>585</v>
      </c>
      <c r="B105" s="56">
        <v>6</v>
      </c>
      <c r="C105" s="55" t="s">
        <v>552</v>
      </c>
      <c r="D105" s="54"/>
      <c r="E105" s="53" t="s">
        <v>551</v>
      </c>
    </row>
    <row r="106" spans="1:5" ht="30" hidden="1" outlineLevel="5" x14ac:dyDescent="0.25">
      <c r="A106" s="57" t="s">
        <v>584</v>
      </c>
      <c r="B106" s="56">
        <v>6</v>
      </c>
      <c r="C106" s="55" t="s">
        <v>549</v>
      </c>
      <c r="D106" s="54"/>
      <c r="E106" s="53" t="s">
        <v>548</v>
      </c>
    </row>
    <row r="107" spans="1:5" ht="45" hidden="1" outlineLevel="5" x14ac:dyDescent="0.25">
      <c r="A107" s="37" t="s">
        <v>583</v>
      </c>
      <c r="B107" s="56">
        <v>6</v>
      </c>
      <c r="C107" s="55" t="s">
        <v>546</v>
      </c>
      <c r="D107" s="54"/>
      <c r="E107" s="53" t="s">
        <v>545</v>
      </c>
    </row>
    <row r="108" spans="1:5" ht="30.75" hidden="1" outlineLevel="4" thickBot="1" x14ac:dyDescent="0.3">
      <c r="A108" s="37" t="s">
        <v>582</v>
      </c>
      <c r="B108" s="15">
        <v>5</v>
      </c>
      <c r="C108" s="13" t="s">
        <v>543</v>
      </c>
      <c r="D108" s="38"/>
      <c r="E108" s="13" t="s">
        <v>581</v>
      </c>
    </row>
    <row r="109" spans="1:5" ht="30" hidden="1" outlineLevel="5" x14ac:dyDescent="0.25">
      <c r="A109" s="57" t="s">
        <v>580</v>
      </c>
      <c r="B109" s="56">
        <v>6</v>
      </c>
      <c r="C109" s="55" t="s">
        <v>540</v>
      </c>
      <c r="D109" s="54"/>
      <c r="E109" s="53" t="s">
        <v>579</v>
      </c>
    </row>
    <row r="110" spans="1:5" ht="30" hidden="1" outlineLevel="5" x14ac:dyDescent="0.25">
      <c r="A110" s="57" t="s">
        <v>578</v>
      </c>
      <c r="B110" s="56">
        <v>6</v>
      </c>
      <c r="C110" s="55" t="s">
        <v>537</v>
      </c>
      <c r="D110" s="54"/>
      <c r="E110" s="53" t="s">
        <v>536</v>
      </c>
    </row>
    <row r="111" spans="1:5" ht="30" hidden="1" outlineLevel="5" x14ac:dyDescent="0.25">
      <c r="A111" s="57" t="s">
        <v>577</v>
      </c>
      <c r="B111" s="56">
        <v>6</v>
      </c>
      <c r="C111" s="55" t="s">
        <v>534</v>
      </c>
      <c r="D111" s="54"/>
      <c r="E111" s="53" t="s">
        <v>533</v>
      </c>
    </row>
    <row r="112" spans="1:5" ht="30" hidden="1" outlineLevel="5" x14ac:dyDescent="0.25">
      <c r="A112" s="57" t="s">
        <v>576</v>
      </c>
      <c r="B112" s="56">
        <v>6</v>
      </c>
      <c r="C112" s="55" t="s">
        <v>531</v>
      </c>
      <c r="D112" s="54"/>
      <c r="E112" s="53" t="s">
        <v>530</v>
      </c>
    </row>
    <row r="113" spans="1:5" ht="30" hidden="1" outlineLevel="5" x14ac:dyDescent="0.25">
      <c r="A113" s="57" t="s">
        <v>575</v>
      </c>
      <c r="B113" s="56">
        <v>6</v>
      </c>
      <c r="C113" s="55" t="s">
        <v>528</v>
      </c>
      <c r="D113" s="54"/>
      <c r="E113" s="53" t="s">
        <v>527</v>
      </c>
    </row>
    <row r="114" spans="1:5" ht="45" hidden="1" outlineLevel="5" x14ac:dyDescent="0.25">
      <c r="A114" s="37" t="s">
        <v>574</v>
      </c>
      <c r="B114" s="56">
        <v>6</v>
      </c>
      <c r="C114" s="55" t="s">
        <v>573</v>
      </c>
      <c r="D114" s="54"/>
      <c r="E114" s="53" t="s">
        <v>572</v>
      </c>
    </row>
    <row r="115" spans="1:5" ht="30.75" hidden="1" outlineLevel="4" thickBot="1" x14ac:dyDescent="0.3">
      <c r="A115" s="37" t="s">
        <v>571</v>
      </c>
      <c r="B115" s="15">
        <v>5</v>
      </c>
      <c r="C115" s="13" t="s">
        <v>570</v>
      </c>
      <c r="D115" s="38"/>
      <c r="E115" s="13" t="s">
        <v>569</v>
      </c>
    </row>
    <row r="116" spans="1:5" ht="60" outlineLevel="3" collapsed="1" x14ac:dyDescent="0.2">
      <c r="A116" s="6" t="s">
        <v>568</v>
      </c>
      <c r="B116" s="27">
        <v>4</v>
      </c>
      <c r="C116" s="25" t="s">
        <v>567</v>
      </c>
      <c r="D116" s="35">
        <f>+'[6]ICC OPEX Costs'!D47/Nameplate_GB</f>
        <v>96.702682628172042</v>
      </c>
      <c r="E116" s="25" t="s">
        <v>566</v>
      </c>
    </row>
    <row r="117" spans="1:5" ht="60.75" hidden="1" outlineLevel="4" thickBot="1" x14ac:dyDescent="0.3">
      <c r="A117" s="37" t="s">
        <v>565</v>
      </c>
      <c r="B117" s="15">
        <v>5</v>
      </c>
      <c r="C117" s="13" t="s">
        <v>564</v>
      </c>
      <c r="D117" s="38"/>
      <c r="E117" s="13" t="s">
        <v>563</v>
      </c>
    </row>
    <row r="118" spans="1:5" ht="30.75" hidden="1" outlineLevel="4" thickBot="1" x14ac:dyDescent="0.3">
      <c r="A118" s="37" t="s">
        <v>562</v>
      </c>
      <c r="B118" s="15">
        <v>5</v>
      </c>
      <c r="C118" s="13" t="s">
        <v>561</v>
      </c>
      <c r="D118" s="38"/>
      <c r="E118" s="13" t="s">
        <v>560</v>
      </c>
    </row>
    <row r="119" spans="1:5" ht="30" hidden="1" outlineLevel="5" x14ac:dyDescent="0.25">
      <c r="A119" s="37" t="s">
        <v>559</v>
      </c>
      <c r="B119" s="56">
        <v>6</v>
      </c>
      <c r="C119" s="55" t="s">
        <v>558</v>
      </c>
      <c r="D119" s="54"/>
      <c r="E119" s="53" t="s">
        <v>557</v>
      </c>
    </row>
    <row r="120" spans="1:5" ht="30" hidden="1" outlineLevel="5" x14ac:dyDescent="0.25">
      <c r="A120" s="62" t="s">
        <v>556</v>
      </c>
      <c r="B120" s="56">
        <v>6</v>
      </c>
      <c r="C120" s="55" t="s">
        <v>555</v>
      </c>
      <c r="D120" s="54"/>
      <c r="E120" s="53" t="s">
        <v>554</v>
      </c>
    </row>
    <row r="121" spans="1:5" ht="30" hidden="1" outlineLevel="5" x14ac:dyDescent="0.25">
      <c r="A121" s="62" t="s">
        <v>553</v>
      </c>
      <c r="B121" s="56">
        <v>6</v>
      </c>
      <c r="C121" s="55" t="s">
        <v>552</v>
      </c>
      <c r="D121" s="54"/>
      <c r="E121" s="53" t="s">
        <v>551</v>
      </c>
    </row>
    <row r="122" spans="1:5" ht="30" hidden="1" outlineLevel="5" x14ac:dyDescent="0.25">
      <c r="A122" s="37" t="s">
        <v>550</v>
      </c>
      <c r="B122" s="56">
        <v>6</v>
      </c>
      <c r="C122" s="55" t="s">
        <v>549</v>
      </c>
      <c r="D122" s="54"/>
      <c r="E122" s="53" t="s">
        <v>548</v>
      </c>
    </row>
    <row r="123" spans="1:5" ht="45" hidden="1" outlineLevel="5" x14ac:dyDescent="0.25">
      <c r="A123" s="37" t="s">
        <v>547</v>
      </c>
      <c r="B123" s="56">
        <v>6</v>
      </c>
      <c r="C123" s="55" t="s">
        <v>546</v>
      </c>
      <c r="D123" s="54"/>
      <c r="E123" s="53" t="s">
        <v>545</v>
      </c>
    </row>
    <row r="124" spans="1:5" ht="30.75" hidden="1" outlineLevel="4" thickBot="1" x14ac:dyDescent="0.3">
      <c r="A124" s="37" t="s">
        <v>544</v>
      </c>
      <c r="B124" s="15">
        <v>5</v>
      </c>
      <c r="C124" s="13" t="s">
        <v>543</v>
      </c>
      <c r="D124" s="38"/>
      <c r="E124" s="13" t="s">
        <v>542</v>
      </c>
    </row>
    <row r="125" spans="1:5" ht="30" hidden="1" outlineLevel="5" x14ac:dyDescent="0.25">
      <c r="A125" s="37" t="s">
        <v>541</v>
      </c>
      <c r="B125" s="56">
        <v>6</v>
      </c>
      <c r="C125" s="55" t="s">
        <v>540</v>
      </c>
      <c r="D125" s="54"/>
      <c r="E125" s="53" t="s">
        <v>539</v>
      </c>
    </row>
    <row r="126" spans="1:5" ht="30" hidden="1" outlineLevel="5" x14ac:dyDescent="0.25">
      <c r="A126" s="57" t="s">
        <v>538</v>
      </c>
      <c r="B126" s="56">
        <v>6</v>
      </c>
      <c r="C126" s="55" t="s">
        <v>537</v>
      </c>
      <c r="D126" s="54"/>
      <c r="E126" s="53" t="s">
        <v>536</v>
      </c>
    </row>
    <row r="127" spans="1:5" ht="30" hidden="1" outlineLevel="5" x14ac:dyDescent="0.25">
      <c r="A127" s="57" t="s">
        <v>535</v>
      </c>
      <c r="B127" s="56">
        <v>6</v>
      </c>
      <c r="C127" s="55" t="s">
        <v>534</v>
      </c>
      <c r="D127" s="54"/>
      <c r="E127" s="53" t="s">
        <v>533</v>
      </c>
    </row>
    <row r="128" spans="1:5" ht="30" hidden="1" outlineLevel="5" x14ac:dyDescent="0.25">
      <c r="A128" s="57" t="s">
        <v>532</v>
      </c>
      <c r="B128" s="56">
        <v>6</v>
      </c>
      <c r="C128" s="55" t="s">
        <v>531</v>
      </c>
      <c r="D128" s="54"/>
      <c r="E128" s="53" t="s">
        <v>530</v>
      </c>
    </row>
    <row r="129" spans="1:5" ht="30" hidden="1" outlineLevel="5" x14ac:dyDescent="0.25">
      <c r="A129" s="57" t="s">
        <v>529</v>
      </c>
      <c r="B129" s="56">
        <v>6</v>
      </c>
      <c r="C129" s="55" t="s">
        <v>528</v>
      </c>
      <c r="D129" s="54"/>
      <c r="E129" s="53" t="s">
        <v>527</v>
      </c>
    </row>
    <row r="130" spans="1:5" ht="30.75" hidden="1" outlineLevel="4" thickBot="1" x14ac:dyDescent="0.3">
      <c r="A130" s="37" t="s">
        <v>526</v>
      </c>
      <c r="B130" s="15">
        <v>5</v>
      </c>
      <c r="C130" s="13" t="s">
        <v>525</v>
      </c>
      <c r="D130" s="38"/>
      <c r="E130" s="13" t="s">
        <v>524</v>
      </c>
    </row>
    <row r="131" spans="1:5" ht="75" outlineLevel="3" collapsed="1" x14ac:dyDescent="0.2">
      <c r="A131" s="6" t="s">
        <v>523</v>
      </c>
      <c r="B131" s="27">
        <v>4</v>
      </c>
      <c r="C131" s="25" t="s">
        <v>522</v>
      </c>
      <c r="D131" s="35"/>
      <c r="E131" s="25" t="s">
        <v>521</v>
      </c>
    </row>
    <row r="132" spans="1:5" ht="60.75" hidden="1" outlineLevel="4" thickBot="1" x14ac:dyDescent="0.3">
      <c r="A132" s="57" t="s">
        <v>520</v>
      </c>
      <c r="B132" s="15">
        <v>5</v>
      </c>
      <c r="C132" s="13" t="s">
        <v>519</v>
      </c>
      <c r="D132" s="38"/>
      <c r="E132" s="13" t="s">
        <v>518</v>
      </c>
    </row>
    <row r="133" spans="1:5" ht="30" hidden="1" outlineLevel="5" x14ac:dyDescent="0.25">
      <c r="A133" s="37" t="s">
        <v>517</v>
      </c>
      <c r="B133" s="56">
        <v>6</v>
      </c>
      <c r="C133" s="55" t="s">
        <v>516</v>
      </c>
      <c r="D133" s="54"/>
      <c r="E133" s="53" t="s">
        <v>515</v>
      </c>
    </row>
    <row r="134" spans="1:5" hidden="1" outlineLevel="5" x14ac:dyDescent="0.25">
      <c r="A134" s="37" t="s">
        <v>514</v>
      </c>
      <c r="B134" s="56">
        <v>6</v>
      </c>
      <c r="C134" s="55" t="s">
        <v>513</v>
      </c>
      <c r="D134" s="54"/>
      <c r="E134" s="53" t="s">
        <v>512</v>
      </c>
    </row>
    <row r="135" spans="1:5" ht="30" hidden="1" outlineLevel="5" x14ac:dyDescent="0.25">
      <c r="A135" s="37" t="s">
        <v>511</v>
      </c>
      <c r="B135" s="56">
        <v>6</v>
      </c>
      <c r="C135" s="55" t="s">
        <v>510</v>
      </c>
      <c r="D135" s="54"/>
      <c r="E135" s="53" t="s">
        <v>509</v>
      </c>
    </row>
    <row r="136" spans="1:5" ht="30" hidden="1" outlineLevel="5" x14ac:dyDescent="0.25">
      <c r="A136" s="37" t="s">
        <v>508</v>
      </c>
      <c r="B136" s="56">
        <v>6</v>
      </c>
      <c r="C136" s="55" t="s">
        <v>507</v>
      </c>
      <c r="D136" s="54"/>
      <c r="E136" s="53" t="s">
        <v>506</v>
      </c>
    </row>
    <row r="137" spans="1:5" hidden="1" outlineLevel="5" x14ac:dyDescent="0.25">
      <c r="A137" s="37" t="s">
        <v>505</v>
      </c>
      <c r="B137" s="56">
        <v>6</v>
      </c>
      <c r="C137" s="55" t="s">
        <v>504</v>
      </c>
      <c r="D137" s="54"/>
      <c r="E137" s="53" t="s">
        <v>503</v>
      </c>
    </row>
    <row r="138" spans="1:5" ht="60" hidden="1" outlineLevel="5" x14ac:dyDescent="0.25">
      <c r="A138" s="37" t="s">
        <v>502</v>
      </c>
      <c r="B138" s="56">
        <v>6</v>
      </c>
      <c r="C138" s="55" t="s">
        <v>501</v>
      </c>
      <c r="D138" s="54"/>
      <c r="E138" s="53" t="s">
        <v>456</v>
      </c>
    </row>
    <row r="139" spans="1:5" ht="30" hidden="1" outlineLevel="5" x14ac:dyDescent="0.25">
      <c r="A139" s="37" t="s">
        <v>500</v>
      </c>
      <c r="B139" s="56">
        <v>6</v>
      </c>
      <c r="C139" s="55" t="s">
        <v>431</v>
      </c>
      <c r="D139" s="54"/>
      <c r="E139" s="53" t="s">
        <v>480</v>
      </c>
    </row>
    <row r="140" spans="1:5" ht="30.75" hidden="1" outlineLevel="4" thickBot="1" x14ac:dyDescent="0.3">
      <c r="A140" s="37" t="s">
        <v>499</v>
      </c>
      <c r="B140" s="15">
        <v>5</v>
      </c>
      <c r="C140" s="13" t="s">
        <v>498</v>
      </c>
      <c r="D140" s="38"/>
      <c r="E140" s="13" t="s">
        <v>497</v>
      </c>
    </row>
    <row r="141" spans="1:5" ht="30" hidden="1" outlineLevel="5" x14ac:dyDescent="0.25">
      <c r="A141" s="37" t="s">
        <v>496</v>
      </c>
      <c r="B141" s="56">
        <v>6</v>
      </c>
      <c r="C141" s="55" t="s">
        <v>495</v>
      </c>
      <c r="D141" s="54"/>
      <c r="E141" s="53" t="s">
        <v>494</v>
      </c>
    </row>
    <row r="142" spans="1:5" ht="30" hidden="1" outlineLevel="5" x14ac:dyDescent="0.25">
      <c r="A142" s="37" t="s">
        <v>493</v>
      </c>
      <c r="B142" s="56">
        <v>6</v>
      </c>
      <c r="C142" s="55" t="s">
        <v>492</v>
      </c>
      <c r="D142" s="54"/>
      <c r="E142" s="53" t="s">
        <v>491</v>
      </c>
    </row>
    <row r="143" spans="1:5" ht="30" hidden="1" outlineLevel="5" x14ac:dyDescent="0.25">
      <c r="A143" s="37" t="s">
        <v>490</v>
      </c>
      <c r="B143" s="56">
        <v>6</v>
      </c>
      <c r="C143" s="55" t="s">
        <v>489</v>
      </c>
      <c r="D143" s="54"/>
      <c r="E143" s="53" t="s">
        <v>488</v>
      </c>
    </row>
    <row r="144" spans="1:5" ht="30" hidden="1" outlineLevel="5" x14ac:dyDescent="0.25">
      <c r="A144" s="37" t="s">
        <v>487</v>
      </c>
      <c r="B144" s="56">
        <v>6</v>
      </c>
      <c r="C144" s="55" t="s">
        <v>486</v>
      </c>
      <c r="D144" s="54"/>
      <c r="E144" s="53" t="s">
        <v>485</v>
      </c>
    </row>
    <row r="145" spans="1:5" ht="60" hidden="1" outlineLevel="5" x14ac:dyDescent="0.25">
      <c r="A145" s="37" t="s">
        <v>484</v>
      </c>
      <c r="B145" s="56">
        <v>6</v>
      </c>
      <c r="C145" s="55" t="s">
        <v>483</v>
      </c>
      <c r="D145" s="54"/>
      <c r="E145" s="53" t="s">
        <v>482</v>
      </c>
    </row>
    <row r="146" spans="1:5" ht="30" hidden="1" outlineLevel="5" x14ac:dyDescent="0.25">
      <c r="A146" s="37" t="s">
        <v>481</v>
      </c>
      <c r="B146" s="60">
        <v>6</v>
      </c>
      <c r="C146" s="59" t="s">
        <v>431</v>
      </c>
      <c r="D146" s="58"/>
      <c r="E146" s="61" t="s">
        <v>480</v>
      </c>
    </row>
    <row r="147" spans="1:5" ht="30.75" hidden="1" outlineLevel="4" thickBot="1" x14ac:dyDescent="0.3">
      <c r="A147" s="37" t="s">
        <v>479</v>
      </c>
      <c r="B147" s="15">
        <v>5</v>
      </c>
      <c r="C147" s="13" t="s">
        <v>478</v>
      </c>
      <c r="D147" s="38"/>
      <c r="E147" s="13" t="s">
        <v>477</v>
      </c>
    </row>
    <row r="148" spans="1:5" ht="30" hidden="1" outlineLevel="5" x14ac:dyDescent="0.25">
      <c r="A148" s="37" t="s">
        <v>476</v>
      </c>
      <c r="B148" s="56">
        <v>6</v>
      </c>
      <c r="C148" s="55" t="s">
        <v>475</v>
      </c>
      <c r="D148" s="54"/>
      <c r="E148" s="53" t="s">
        <v>474</v>
      </c>
    </row>
    <row r="149" spans="1:5" ht="30" hidden="1" outlineLevel="5" x14ac:dyDescent="0.25">
      <c r="A149" s="37" t="s">
        <v>473</v>
      </c>
      <c r="B149" s="56">
        <v>6</v>
      </c>
      <c r="C149" s="55" t="s">
        <v>472</v>
      </c>
      <c r="D149" s="54"/>
      <c r="E149" s="53" t="s">
        <v>471</v>
      </c>
    </row>
    <row r="150" spans="1:5" ht="30" hidden="1" outlineLevel="5" x14ac:dyDescent="0.25">
      <c r="A150" s="37" t="s">
        <v>470</v>
      </c>
      <c r="B150" s="56">
        <v>6</v>
      </c>
      <c r="C150" s="55" t="s">
        <v>469</v>
      </c>
      <c r="D150" s="54"/>
      <c r="E150" s="53" t="s">
        <v>468</v>
      </c>
    </row>
    <row r="151" spans="1:5" hidden="1" outlineLevel="5" x14ac:dyDescent="0.25">
      <c r="A151" s="37" t="s">
        <v>467</v>
      </c>
      <c r="B151" s="56">
        <v>6</v>
      </c>
      <c r="C151" s="55" t="s">
        <v>466</v>
      </c>
      <c r="D151" s="54"/>
      <c r="E151" s="53" t="s">
        <v>465</v>
      </c>
    </row>
    <row r="152" spans="1:5" ht="30" hidden="1" outlineLevel="5" x14ac:dyDescent="0.25">
      <c r="A152" s="37" t="s">
        <v>464</v>
      </c>
      <c r="B152" s="56">
        <v>6</v>
      </c>
      <c r="C152" s="55" t="s">
        <v>463</v>
      </c>
      <c r="D152" s="54"/>
      <c r="E152" s="53" t="s">
        <v>462</v>
      </c>
    </row>
    <row r="153" spans="1:5" ht="30" hidden="1" outlineLevel="5" x14ac:dyDescent="0.25">
      <c r="A153" s="37" t="s">
        <v>461</v>
      </c>
      <c r="B153" s="56">
        <v>6</v>
      </c>
      <c r="C153" s="55" t="s">
        <v>460</v>
      </c>
      <c r="D153" s="54"/>
      <c r="E153" s="53" t="s">
        <v>459</v>
      </c>
    </row>
    <row r="154" spans="1:5" ht="60" hidden="1" outlineLevel="5" x14ac:dyDescent="0.25">
      <c r="A154" s="37" t="s">
        <v>458</v>
      </c>
      <c r="B154" s="56">
        <v>6</v>
      </c>
      <c r="C154" s="55" t="s">
        <v>457</v>
      </c>
      <c r="D154" s="54"/>
      <c r="E154" s="53" t="s">
        <v>456</v>
      </c>
    </row>
    <row r="155" spans="1:5" ht="45" hidden="1" outlineLevel="5" x14ac:dyDescent="0.25">
      <c r="A155" s="37" t="s">
        <v>455</v>
      </c>
      <c r="B155" s="60">
        <v>6</v>
      </c>
      <c r="C155" s="59" t="s">
        <v>431</v>
      </c>
      <c r="D155" s="58"/>
      <c r="E155" s="53" t="s">
        <v>454</v>
      </c>
    </row>
    <row r="156" spans="1:5" ht="30.75" hidden="1" outlineLevel="4" thickBot="1" x14ac:dyDescent="0.3">
      <c r="A156" s="37" t="s">
        <v>453</v>
      </c>
      <c r="B156" s="15">
        <v>5</v>
      </c>
      <c r="C156" s="13" t="s">
        <v>452</v>
      </c>
      <c r="D156" s="38"/>
      <c r="E156" s="13" t="s">
        <v>451</v>
      </c>
    </row>
    <row r="157" spans="1:5" ht="30" hidden="1" outlineLevel="5" x14ac:dyDescent="0.25">
      <c r="A157" s="37" t="s">
        <v>450</v>
      </c>
      <c r="B157" s="56">
        <v>6</v>
      </c>
      <c r="C157" s="55" t="s">
        <v>449</v>
      </c>
      <c r="D157" s="54"/>
      <c r="E157" s="53" t="s">
        <v>448</v>
      </c>
    </row>
    <row r="158" spans="1:5" hidden="1" outlineLevel="5" x14ac:dyDescent="0.25">
      <c r="A158" s="37" t="s">
        <v>447</v>
      </c>
      <c r="B158" s="56">
        <v>6</v>
      </c>
      <c r="C158" s="55" t="s">
        <v>446</v>
      </c>
      <c r="D158" s="54"/>
      <c r="E158" s="53" t="s">
        <v>445</v>
      </c>
    </row>
    <row r="159" spans="1:5" hidden="1" outlineLevel="5" x14ac:dyDescent="0.25">
      <c r="A159" s="37" t="s">
        <v>444</v>
      </c>
      <c r="B159" s="56">
        <v>6</v>
      </c>
      <c r="C159" s="55" t="s">
        <v>443</v>
      </c>
      <c r="D159" s="54"/>
      <c r="E159" s="53" t="s">
        <v>442</v>
      </c>
    </row>
    <row r="160" spans="1:5" ht="45" hidden="1" outlineLevel="5" x14ac:dyDescent="0.25">
      <c r="A160" s="37" t="s">
        <v>441</v>
      </c>
      <c r="B160" s="56">
        <v>6</v>
      </c>
      <c r="C160" s="55" t="s">
        <v>440</v>
      </c>
      <c r="D160" s="54"/>
      <c r="E160" s="53" t="s">
        <v>439</v>
      </c>
    </row>
    <row r="161" spans="1:5" ht="60" hidden="1" outlineLevel="5" x14ac:dyDescent="0.25">
      <c r="A161" s="37" t="s">
        <v>438</v>
      </c>
      <c r="B161" s="56">
        <v>6</v>
      </c>
      <c r="C161" s="55" t="s">
        <v>437</v>
      </c>
      <c r="D161" s="54"/>
      <c r="E161" s="53" t="s">
        <v>436</v>
      </c>
    </row>
    <row r="162" spans="1:5" ht="45" hidden="1" outlineLevel="5" x14ac:dyDescent="0.25">
      <c r="A162" s="37" t="s">
        <v>435</v>
      </c>
      <c r="B162" s="56">
        <v>6</v>
      </c>
      <c r="C162" s="55" t="s">
        <v>434</v>
      </c>
      <c r="D162" s="54"/>
      <c r="E162" s="53" t="s">
        <v>433</v>
      </c>
    </row>
    <row r="163" spans="1:5" ht="30" hidden="1" outlineLevel="5" x14ac:dyDescent="0.25">
      <c r="A163" s="37" t="s">
        <v>432</v>
      </c>
      <c r="B163" s="56">
        <v>6</v>
      </c>
      <c r="C163" s="55" t="s">
        <v>431</v>
      </c>
      <c r="D163" s="54"/>
      <c r="E163" s="53" t="s">
        <v>430</v>
      </c>
    </row>
    <row r="164" spans="1:5" ht="30" outlineLevel="3" collapsed="1" x14ac:dyDescent="0.2">
      <c r="A164" s="6" t="s">
        <v>429</v>
      </c>
      <c r="B164" s="27">
        <v>4</v>
      </c>
      <c r="C164" s="25" t="s">
        <v>428</v>
      </c>
      <c r="D164" s="35">
        <f>+'[6]ICC OPEX Costs'!D48/Nameplate_GB</f>
        <v>24.057530421720962</v>
      </c>
      <c r="E164" s="25" t="s">
        <v>427</v>
      </c>
    </row>
    <row r="165" spans="1:5" ht="30.75" hidden="1" outlineLevel="4" thickBot="1" x14ac:dyDescent="0.3">
      <c r="A165" s="37" t="s">
        <v>426</v>
      </c>
      <c r="B165" s="15">
        <v>5</v>
      </c>
      <c r="C165" s="13" t="s">
        <v>425</v>
      </c>
      <c r="D165" s="38"/>
      <c r="E165" s="13" t="s">
        <v>424</v>
      </c>
    </row>
    <row r="166" spans="1:5" ht="30.75" hidden="1" outlineLevel="4" thickBot="1" x14ac:dyDescent="0.3">
      <c r="A166" s="37" t="s">
        <v>423</v>
      </c>
      <c r="B166" s="15">
        <v>5</v>
      </c>
      <c r="C166" s="13" t="s">
        <v>422</v>
      </c>
      <c r="D166" s="38"/>
      <c r="E166" s="13" t="s">
        <v>421</v>
      </c>
    </row>
    <row r="167" spans="1:5" ht="30" hidden="1" outlineLevel="5" x14ac:dyDescent="0.25">
      <c r="A167" s="37" t="s">
        <v>420</v>
      </c>
      <c r="B167" s="56">
        <v>6</v>
      </c>
      <c r="C167" s="55" t="s">
        <v>419</v>
      </c>
      <c r="D167" s="54"/>
      <c r="E167" s="53" t="s">
        <v>418</v>
      </c>
    </row>
    <row r="168" spans="1:5" ht="30" hidden="1" outlineLevel="5" x14ac:dyDescent="0.25">
      <c r="A168" s="37" t="s">
        <v>417</v>
      </c>
      <c r="B168" s="56">
        <v>6</v>
      </c>
      <c r="C168" s="55" t="s">
        <v>416</v>
      </c>
      <c r="D168" s="54"/>
      <c r="E168" s="53" t="s">
        <v>415</v>
      </c>
    </row>
    <row r="169" spans="1:5" ht="45.75" hidden="1" outlineLevel="4" thickBot="1" x14ac:dyDescent="0.3">
      <c r="A169" s="37" t="s">
        <v>414</v>
      </c>
      <c r="B169" s="15">
        <v>5</v>
      </c>
      <c r="C169" s="13" t="s">
        <v>413</v>
      </c>
      <c r="D169" s="38"/>
      <c r="E169" s="13" t="s">
        <v>412</v>
      </c>
    </row>
    <row r="170" spans="1:5" hidden="1" outlineLevel="5" x14ac:dyDescent="0.25">
      <c r="A170" s="37" t="s">
        <v>411</v>
      </c>
      <c r="B170" s="56">
        <v>6</v>
      </c>
      <c r="C170" s="55" t="s">
        <v>410</v>
      </c>
      <c r="D170" s="54"/>
      <c r="E170" s="53" t="s">
        <v>409</v>
      </c>
    </row>
    <row r="171" spans="1:5" hidden="1" outlineLevel="5" x14ac:dyDescent="0.25">
      <c r="A171" s="37" t="s">
        <v>408</v>
      </c>
      <c r="B171" s="56">
        <v>6</v>
      </c>
      <c r="C171" s="55" t="s">
        <v>407</v>
      </c>
      <c r="D171" s="54"/>
      <c r="E171" s="53" t="s">
        <v>406</v>
      </c>
    </row>
    <row r="172" spans="1:5" ht="30" hidden="1" outlineLevel="5" x14ac:dyDescent="0.25">
      <c r="A172" s="37" t="s">
        <v>405</v>
      </c>
      <c r="B172" s="56">
        <v>6</v>
      </c>
      <c r="C172" s="55" t="s">
        <v>404</v>
      </c>
      <c r="D172" s="54"/>
      <c r="E172" s="53" t="s">
        <v>403</v>
      </c>
    </row>
    <row r="173" spans="1:5" ht="30.75" hidden="1" outlineLevel="4" thickBot="1" x14ac:dyDescent="0.3">
      <c r="A173" s="37" t="s">
        <v>402</v>
      </c>
      <c r="B173" s="15">
        <v>5</v>
      </c>
      <c r="C173" s="13" t="s">
        <v>401</v>
      </c>
      <c r="D173" s="38"/>
      <c r="E173" s="13" t="s">
        <v>400</v>
      </c>
    </row>
    <row r="174" spans="1:5" ht="30" hidden="1" outlineLevel="5" x14ac:dyDescent="0.25">
      <c r="A174" s="37" t="s">
        <v>399</v>
      </c>
      <c r="B174" s="56">
        <v>6</v>
      </c>
      <c r="C174" s="55" t="s">
        <v>398</v>
      </c>
      <c r="D174" s="54"/>
      <c r="E174" s="53" t="s">
        <v>397</v>
      </c>
    </row>
    <row r="175" spans="1:5" ht="60" hidden="1" outlineLevel="5" x14ac:dyDescent="0.25">
      <c r="A175" s="37" t="s">
        <v>396</v>
      </c>
      <c r="B175" s="56">
        <v>6</v>
      </c>
      <c r="C175" s="55" t="s">
        <v>395</v>
      </c>
      <c r="D175" s="54"/>
      <c r="E175" s="53" t="s">
        <v>394</v>
      </c>
    </row>
    <row r="176" spans="1:5" ht="30" hidden="1" outlineLevel="5" x14ac:dyDescent="0.25">
      <c r="A176" s="37" t="s">
        <v>393</v>
      </c>
      <c r="B176" s="56">
        <v>6</v>
      </c>
      <c r="C176" s="55" t="s">
        <v>392</v>
      </c>
      <c r="D176" s="54"/>
      <c r="E176" s="53" t="s">
        <v>391</v>
      </c>
    </row>
    <row r="177" spans="1:5" ht="45.75" hidden="1" outlineLevel="4" thickBot="1" x14ac:dyDescent="0.3">
      <c r="A177" s="37" t="s">
        <v>390</v>
      </c>
      <c r="B177" s="15">
        <v>5</v>
      </c>
      <c r="C177" s="13" t="s">
        <v>389</v>
      </c>
      <c r="D177" s="38"/>
      <c r="E177" s="13" t="s">
        <v>388</v>
      </c>
    </row>
    <row r="178" spans="1:5" ht="30" hidden="1" outlineLevel="5" x14ac:dyDescent="0.25">
      <c r="A178" s="37" t="s">
        <v>387</v>
      </c>
      <c r="B178" s="56">
        <v>6</v>
      </c>
      <c r="C178" s="55" t="s">
        <v>386</v>
      </c>
      <c r="D178" s="54"/>
      <c r="E178" s="53" t="s">
        <v>385</v>
      </c>
    </row>
    <row r="179" spans="1:5" ht="30" hidden="1" outlineLevel="5" x14ac:dyDescent="0.25">
      <c r="A179" s="57" t="s">
        <v>384</v>
      </c>
      <c r="B179" s="56">
        <v>6</v>
      </c>
      <c r="C179" s="55" t="s">
        <v>383</v>
      </c>
      <c r="D179" s="54"/>
      <c r="E179" s="53" t="s">
        <v>382</v>
      </c>
    </row>
    <row r="180" spans="1:5" ht="60" hidden="1" outlineLevel="5" x14ac:dyDescent="0.25">
      <c r="A180" s="37" t="s">
        <v>381</v>
      </c>
      <c r="B180" s="56">
        <v>6</v>
      </c>
      <c r="C180" s="55" t="s">
        <v>380</v>
      </c>
      <c r="D180" s="54"/>
      <c r="E180" s="53" t="s">
        <v>379</v>
      </c>
    </row>
    <row r="181" spans="1:5" ht="60" hidden="1" outlineLevel="5" x14ac:dyDescent="0.25">
      <c r="A181" s="37" t="s">
        <v>378</v>
      </c>
      <c r="B181" s="56">
        <v>6</v>
      </c>
      <c r="C181" s="55" t="s">
        <v>377</v>
      </c>
      <c r="D181" s="54"/>
      <c r="E181" s="53" t="s">
        <v>376</v>
      </c>
    </row>
    <row r="182" spans="1:5" ht="45.75" hidden="1" outlineLevel="4" thickBot="1" x14ac:dyDescent="0.3">
      <c r="A182" s="37" t="s">
        <v>375</v>
      </c>
      <c r="B182" s="15">
        <v>5</v>
      </c>
      <c r="C182" s="13" t="s">
        <v>374</v>
      </c>
      <c r="D182" s="38"/>
      <c r="E182" s="13" t="s">
        <v>373</v>
      </c>
    </row>
    <row r="183" spans="1:5" ht="30" outlineLevel="2" collapsed="1" x14ac:dyDescent="0.2">
      <c r="A183" s="6" t="s">
        <v>372</v>
      </c>
      <c r="B183" s="41">
        <v>3</v>
      </c>
      <c r="C183" s="39" t="s">
        <v>371</v>
      </c>
      <c r="D183" s="40">
        <f>+'[6]ICC OPEX Costs'!D43/Nameplate_GB</f>
        <v>255.7544757033248</v>
      </c>
      <c r="E183" s="39" t="s">
        <v>370</v>
      </c>
    </row>
    <row r="184" spans="1:5" ht="60" outlineLevel="2" collapsed="1" x14ac:dyDescent="0.2">
      <c r="A184" s="6" t="s">
        <v>369</v>
      </c>
      <c r="B184" s="41">
        <v>3</v>
      </c>
      <c r="C184" s="39" t="s">
        <v>368</v>
      </c>
      <c r="D184" s="40">
        <f>+D185+D190+D191+D192</f>
        <v>0</v>
      </c>
      <c r="E184" s="39" t="s">
        <v>367</v>
      </c>
    </row>
    <row r="185" spans="1:5" ht="30" outlineLevel="3" x14ac:dyDescent="0.2">
      <c r="A185" s="6" t="s">
        <v>366</v>
      </c>
      <c r="B185" s="27">
        <v>4</v>
      </c>
      <c r="C185" s="25" t="s">
        <v>365</v>
      </c>
      <c r="D185" s="35"/>
      <c r="E185" s="25" t="s">
        <v>364</v>
      </c>
    </row>
    <row r="186" spans="1:5" ht="30.75" hidden="1" outlineLevel="4" thickBot="1" x14ac:dyDescent="0.3">
      <c r="A186" s="52" t="s">
        <v>363</v>
      </c>
      <c r="B186" s="15">
        <v>5</v>
      </c>
      <c r="C186" s="13" t="s">
        <v>362</v>
      </c>
      <c r="D186" s="38"/>
      <c r="E186" s="13" t="s">
        <v>361</v>
      </c>
    </row>
    <row r="187" spans="1:5" ht="30.75" hidden="1" outlineLevel="4" thickBot="1" x14ac:dyDescent="0.3">
      <c r="A187" s="52" t="s">
        <v>360</v>
      </c>
      <c r="B187" s="15">
        <v>5</v>
      </c>
      <c r="C187" s="13" t="s">
        <v>359</v>
      </c>
      <c r="D187" s="38"/>
      <c r="E187" s="13" t="s">
        <v>358</v>
      </c>
    </row>
    <row r="188" spans="1:5" ht="45.75" hidden="1" outlineLevel="4" thickBot="1" x14ac:dyDescent="0.3">
      <c r="A188" s="52" t="s">
        <v>357</v>
      </c>
      <c r="B188" s="15">
        <v>5</v>
      </c>
      <c r="C188" s="13" t="s">
        <v>356</v>
      </c>
      <c r="D188" s="38"/>
      <c r="E188" s="13" t="s">
        <v>355</v>
      </c>
    </row>
    <row r="189" spans="1:5" ht="30.75" hidden="1" outlineLevel="4" thickBot="1" x14ac:dyDescent="0.3">
      <c r="A189" s="52" t="s">
        <v>354</v>
      </c>
      <c r="B189" s="15">
        <v>5</v>
      </c>
      <c r="C189" s="13" t="s">
        <v>353</v>
      </c>
      <c r="D189" s="38"/>
      <c r="E189" s="13" t="s">
        <v>352</v>
      </c>
    </row>
    <row r="190" spans="1:5" ht="60" outlineLevel="3" collapsed="1" x14ac:dyDescent="0.2">
      <c r="A190" s="6" t="s">
        <v>351</v>
      </c>
      <c r="B190" s="27">
        <v>4</v>
      </c>
      <c r="C190" s="25" t="s">
        <v>350</v>
      </c>
      <c r="D190" s="35"/>
      <c r="E190" s="25" t="s">
        <v>349</v>
      </c>
    </row>
    <row r="191" spans="1:5" ht="30" outlineLevel="3" x14ac:dyDescent="0.2">
      <c r="A191" s="6" t="s">
        <v>348</v>
      </c>
      <c r="B191" s="27">
        <v>4</v>
      </c>
      <c r="C191" s="25" t="s">
        <v>347</v>
      </c>
      <c r="D191" s="35"/>
      <c r="E191" s="25" t="s">
        <v>346</v>
      </c>
    </row>
    <row r="192" spans="1:5" outlineLevel="3" x14ac:dyDescent="0.2">
      <c r="A192" s="6" t="s">
        <v>345</v>
      </c>
      <c r="B192" s="27">
        <v>4</v>
      </c>
      <c r="C192" s="25" t="s">
        <v>344</v>
      </c>
      <c r="D192" s="35"/>
      <c r="E192" s="25" t="s">
        <v>343</v>
      </c>
    </row>
    <row r="193" spans="1:5" ht="45.75" hidden="1" outlineLevel="4" thickBot="1" x14ac:dyDescent="0.3">
      <c r="A193" s="37" t="s">
        <v>342</v>
      </c>
      <c r="B193" s="15">
        <v>5</v>
      </c>
      <c r="C193" s="13" t="s">
        <v>341</v>
      </c>
      <c r="D193" s="38"/>
      <c r="E193" s="13" t="s">
        <v>340</v>
      </c>
    </row>
    <row r="194" spans="1:5" ht="30.75" hidden="1" outlineLevel="4" thickBot="1" x14ac:dyDescent="0.25">
      <c r="A194" s="51" t="s">
        <v>339</v>
      </c>
      <c r="B194" s="15">
        <v>5</v>
      </c>
      <c r="C194" s="13" t="s">
        <v>338</v>
      </c>
      <c r="D194" s="38"/>
      <c r="E194" s="13" t="s">
        <v>337</v>
      </c>
    </row>
    <row r="195" spans="1:5" ht="45.75" hidden="1" outlineLevel="4" thickBot="1" x14ac:dyDescent="0.3">
      <c r="A195" s="37" t="s">
        <v>336</v>
      </c>
      <c r="B195" s="15">
        <v>5</v>
      </c>
      <c r="C195" s="13" t="s">
        <v>335</v>
      </c>
      <c r="D195" s="38"/>
      <c r="E195" s="13" t="s">
        <v>334</v>
      </c>
    </row>
    <row r="196" spans="1:5" ht="90" outlineLevel="2" collapsed="1" x14ac:dyDescent="0.2">
      <c r="A196" s="6" t="s">
        <v>333</v>
      </c>
      <c r="B196" s="50">
        <v>3</v>
      </c>
      <c r="C196" s="48" t="s">
        <v>332</v>
      </c>
      <c r="D196" s="49">
        <f>+D197+D201+D204</f>
        <v>179.02813299232736</v>
      </c>
      <c r="E196" s="48" t="s">
        <v>331</v>
      </c>
    </row>
    <row r="197" spans="1:5" ht="30" outlineLevel="3" x14ac:dyDescent="0.2">
      <c r="A197" s="6" t="s">
        <v>330</v>
      </c>
      <c r="B197" s="27">
        <v>4</v>
      </c>
      <c r="C197" s="25" t="s">
        <v>329</v>
      </c>
      <c r="D197" s="35">
        <f>+'[6]ICC OPEX Costs'!D44/Nameplate_GB</f>
        <v>63.9386189258312</v>
      </c>
      <c r="E197" s="25" t="s">
        <v>328</v>
      </c>
    </row>
    <row r="198" spans="1:5" ht="30.75" hidden="1" outlineLevel="4" thickBot="1" x14ac:dyDescent="0.3">
      <c r="A198" s="37" t="s">
        <v>327</v>
      </c>
      <c r="B198" s="15">
        <v>5</v>
      </c>
      <c r="C198" s="13" t="s">
        <v>326</v>
      </c>
      <c r="D198" s="38"/>
      <c r="E198" s="13" t="s">
        <v>325</v>
      </c>
    </row>
    <row r="199" spans="1:5" ht="30.75" hidden="1" outlineLevel="4" thickBot="1" x14ac:dyDescent="0.3">
      <c r="A199" s="37" t="s">
        <v>324</v>
      </c>
      <c r="B199" s="15">
        <v>5</v>
      </c>
      <c r="C199" s="13" t="s">
        <v>323</v>
      </c>
      <c r="D199" s="38"/>
      <c r="E199" s="13" t="s">
        <v>322</v>
      </c>
    </row>
    <row r="200" spans="1:5" ht="30.75" hidden="1" outlineLevel="4" thickBot="1" x14ac:dyDescent="0.3">
      <c r="A200" s="37" t="s">
        <v>321</v>
      </c>
      <c r="B200" s="15">
        <v>5</v>
      </c>
      <c r="C200" s="13" t="s">
        <v>320</v>
      </c>
      <c r="D200" s="38"/>
      <c r="E200" s="13" t="s">
        <v>319</v>
      </c>
    </row>
    <row r="201" spans="1:5" ht="45" outlineLevel="3" collapsed="1" x14ac:dyDescent="0.2">
      <c r="A201" s="6" t="s">
        <v>318</v>
      </c>
      <c r="B201" s="27">
        <v>4</v>
      </c>
      <c r="C201" s="25" t="s">
        <v>317</v>
      </c>
      <c r="D201" s="35">
        <f>+'[6]ICC OPEX Costs'!D45/Nameplate_GB</f>
        <v>115.08951406649616</v>
      </c>
      <c r="E201" s="25" t="s">
        <v>316</v>
      </c>
    </row>
    <row r="202" spans="1:5" ht="45.75" hidden="1" outlineLevel="4" thickBot="1" x14ac:dyDescent="0.3">
      <c r="A202" s="37" t="s">
        <v>315</v>
      </c>
      <c r="B202" s="15">
        <v>5</v>
      </c>
      <c r="C202" s="13" t="s">
        <v>314</v>
      </c>
      <c r="D202" s="38"/>
      <c r="E202" s="13" t="s">
        <v>313</v>
      </c>
    </row>
    <row r="203" spans="1:5" ht="75.75" hidden="1" outlineLevel="4" thickBot="1" x14ac:dyDescent="0.3">
      <c r="A203" s="37" t="s">
        <v>312</v>
      </c>
      <c r="B203" s="15">
        <v>5</v>
      </c>
      <c r="C203" s="13" t="s">
        <v>311</v>
      </c>
      <c r="D203" s="38"/>
      <c r="E203" s="13" t="s">
        <v>310</v>
      </c>
    </row>
    <row r="204" spans="1:5" ht="30" outlineLevel="3" collapsed="1" x14ac:dyDescent="0.2">
      <c r="A204" s="6" t="s">
        <v>309</v>
      </c>
      <c r="B204" s="27">
        <v>4</v>
      </c>
      <c r="C204" s="25" t="s">
        <v>308</v>
      </c>
      <c r="D204" s="35"/>
      <c r="E204" s="25" t="s">
        <v>307</v>
      </c>
    </row>
    <row r="205" spans="1:5" ht="15.75" hidden="1" outlineLevel="4" thickBot="1" x14ac:dyDescent="0.3">
      <c r="A205" s="47" t="s">
        <v>306</v>
      </c>
      <c r="B205" s="15">
        <v>5</v>
      </c>
      <c r="C205" s="13" t="s">
        <v>305</v>
      </c>
      <c r="D205" s="38"/>
      <c r="E205" s="13" t="s">
        <v>304</v>
      </c>
    </row>
    <row r="206" spans="1:5" ht="15.75" hidden="1" outlineLevel="5" thickBot="1" x14ac:dyDescent="0.3">
      <c r="A206" s="46" t="s">
        <v>303</v>
      </c>
      <c r="B206" s="45">
        <v>6</v>
      </c>
      <c r="C206" s="44" t="s">
        <v>302</v>
      </c>
      <c r="D206" s="43"/>
      <c r="E206" s="42" t="s">
        <v>301</v>
      </c>
    </row>
    <row r="207" spans="1:5" ht="15.75" hidden="1" outlineLevel="5" thickBot="1" x14ac:dyDescent="0.3">
      <c r="A207" s="46" t="s">
        <v>300</v>
      </c>
      <c r="B207" s="45">
        <v>6</v>
      </c>
      <c r="C207" s="44" t="s">
        <v>299</v>
      </c>
      <c r="D207" s="43"/>
      <c r="E207" s="42" t="s">
        <v>298</v>
      </c>
    </row>
    <row r="208" spans="1:5" ht="30.75" hidden="1" outlineLevel="5" thickBot="1" x14ac:dyDescent="0.3">
      <c r="A208" s="46" t="s">
        <v>297</v>
      </c>
      <c r="B208" s="45">
        <v>6</v>
      </c>
      <c r="C208" s="44" t="s">
        <v>286</v>
      </c>
      <c r="D208" s="43"/>
      <c r="E208" s="42" t="s">
        <v>296</v>
      </c>
    </row>
    <row r="209" spans="1:5" ht="30.75" hidden="1" outlineLevel="5" thickBot="1" x14ac:dyDescent="0.3">
      <c r="A209" s="46" t="s">
        <v>295</v>
      </c>
      <c r="B209" s="45">
        <v>6</v>
      </c>
      <c r="C209" s="44" t="s">
        <v>283</v>
      </c>
      <c r="D209" s="43"/>
      <c r="E209" s="42" t="s">
        <v>294</v>
      </c>
    </row>
    <row r="210" spans="1:5" ht="15.75" hidden="1" outlineLevel="4" thickBot="1" x14ac:dyDescent="0.3">
      <c r="A210" s="46" t="s">
        <v>293</v>
      </c>
      <c r="B210" s="15">
        <v>5</v>
      </c>
      <c r="C210" s="13" t="s">
        <v>292</v>
      </c>
      <c r="D210" s="38"/>
      <c r="E210" s="13" t="s">
        <v>291</v>
      </c>
    </row>
    <row r="211" spans="1:5" ht="30.75" hidden="1" outlineLevel="5" thickBot="1" x14ac:dyDescent="0.3">
      <c r="A211" s="46" t="s">
        <v>290</v>
      </c>
      <c r="B211" s="45">
        <v>6</v>
      </c>
      <c r="C211" s="44" t="s">
        <v>289</v>
      </c>
      <c r="D211" s="43"/>
      <c r="E211" s="42" t="s">
        <v>288</v>
      </c>
    </row>
    <row r="212" spans="1:5" ht="30.75" hidden="1" outlineLevel="5" thickBot="1" x14ac:dyDescent="0.3">
      <c r="A212" s="46" t="s">
        <v>287</v>
      </c>
      <c r="B212" s="45">
        <v>6</v>
      </c>
      <c r="C212" s="44" t="s">
        <v>286</v>
      </c>
      <c r="D212" s="43"/>
      <c r="E212" s="42" t="s">
        <v>285</v>
      </c>
    </row>
    <row r="213" spans="1:5" ht="30.75" hidden="1" outlineLevel="5" thickBot="1" x14ac:dyDescent="0.3">
      <c r="A213" s="46" t="s">
        <v>284</v>
      </c>
      <c r="B213" s="45">
        <v>6</v>
      </c>
      <c r="C213" s="44" t="s">
        <v>283</v>
      </c>
      <c r="D213" s="43"/>
      <c r="E213" s="42" t="s">
        <v>282</v>
      </c>
    </row>
    <row r="214" spans="1:5" ht="30.75" hidden="1" outlineLevel="5" thickBot="1" x14ac:dyDescent="0.3">
      <c r="A214" s="46" t="s">
        <v>281</v>
      </c>
      <c r="B214" s="45">
        <v>6</v>
      </c>
      <c r="C214" s="44" t="s">
        <v>280</v>
      </c>
      <c r="D214" s="43"/>
      <c r="E214" s="42" t="s">
        <v>279</v>
      </c>
    </row>
    <row r="215" spans="1:5" ht="30.75" hidden="1" outlineLevel="4" thickBot="1" x14ac:dyDescent="0.3">
      <c r="A215" s="46" t="s">
        <v>278</v>
      </c>
      <c r="B215" s="15">
        <v>5</v>
      </c>
      <c r="C215" s="13" t="s">
        <v>277</v>
      </c>
      <c r="D215" s="38"/>
      <c r="E215" s="13" t="s">
        <v>276</v>
      </c>
    </row>
    <row r="216" spans="1:5" ht="30.75" hidden="1" outlineLevel="5" thickBot="1" x14ac:dyDescent="0.3">
      <c r="A216" s="46" t="s">
        <v>275</v>
      </c>
      <c r="B216" s="45">
        <v>6</v>
      </c>
      <c r="C216" s="44" t="s">
        <v>267</v>
      </c>
      <c r="D216" s="43"/>
      <c r="E216" s="42" t="s">
        <v>274</v>
      </c>
    </row>
    <row r="217" spans="1:5" ht="30.75" hidden="1" outlineLevel="5" thickBot="1" x14ac:dyDescent="0.3">
      <c r="A217" s="37" t="s">
        <v>273</v>
      </c>
      <c r="B217" s="45">
        <v>6</v>
      </c>
      <c r="C217" s="44" t="s">
        <v>264</v>
      </c>
      <c r="D217" s="43"/>
      <c r="E217" s="42" t="s">
        <v>272</v>
      </c>
    </row>
    <row r="218" spans="1:5" ht="30.75" hidden="1" outlineLevel="4" thickBot="1" x14ac:dyDescent="0.3">
      <c r="A218" s="37" t="s">
        <v>271</v>
      </c>
      <c r="B218" s="15">
        <v>5</v>
      </c>
      <c r="C218" s="13" t="s">
        <v>270</v>
      </c>
      <c r="D218" s="38"/>
      <c r="E218" s="13" t="s">
        <v>269</v>
      </c>
    </row>
    <row r="219" spans="1:5" ht="30.75" hidden="1" outlineLevel="5" thickBot="1" x14ac:dyDescent="0.3">
      <c r="A219" s="37" t="s">
        <v>268</v>
      </c>
      <c r="B219" s="45">
        <v>6</v>
      </c>
      <c r="C219" s="44" t="s">
        <v>267</v>
      </c>
      <c r="D219" s="43"/>
      <c r="E219" s="42" t="s">
        <v>266</v>
      </c>
    </row>
    <row r="220" spans="1:5" ht="30.75" hidden="1" outlineLevel="5" thickBot="1" x14ac:dyDescent="0.3">
      <c r="A220" s="37" t="s">
        <v>265</v>
      </c>
      <c r="B220" s="45">
        <v>6</v>
      </c>
      <c r="C220" s="44" t="s">
        <v>264</v>
      </c>
      <c r="D220" s="43"/>
      <c r="E220" s="42" t="s">
        <v>263</v>
      </c>
    </row>
    <row r="221" spans="1:5" ht="30.75" hidden="1" outlineLevel="4" thickBot="1" x14ac:dyDescent="0.3">
      <c r="A221" s="37" t="s">
        <v>262</v>
      </c>
      <c r="B221" s="15">
        <v>5</v>
      </c>
      <c r="C221" s="13" t="s">
        <v>261</v>
      </c>
      <c r="D221" s="38"/>
      <c r="E221" s="13" t="s">
        <v>260</v>
      </c>
    </row>
    <row r="222" spans="1:5" ht="30.75" hidden="1" outlineLevel="5" thickBot="1" x14ac:dyDescent="0.3">
      <c r="A222" s="37" t="s">
        <v>259</v>
      </c>
      <c r="B222" s="45">
        <v>6</v>
      </c>
      <c r="C222" s="44" t="s">
        <v>258</v>
      </c>
      <c r="D222" s="43"/>
      <c r="E222" s="42" t="s">
        <v>257</v>
      </c>
    </row>
    <row r="223" spans="1:5" ht="30.75" hidden="1" outlineLevel="5" thickBot="1" x14ac:dyDescent="0.3">
      <c r="A223" s="37" t="s">
        <v>256</v>
      </c>
      <c r="B223" s="45">
        <v>6</v>
      </c>
      <c r="C223" s="44" t="s">
        <v>255</v>
      </c>
      <c r="D223" s="43"/>
      <c r="E223" s="42" t="s">
        <v>254</v>
      </c>
    </row>
    <row r="224" spans="1:5" ht="15.75" hidden="1" outlineLevel="5" thickBot="1" x14ac:dyDescent="0.3">
      <c r="A224" s="37" t="s">
        <v>253</v>
      </c>
      <c r="B224" s="45">
        <v>6</v>
      </c>
      <c r="C224" s="44" t="s">
        <v>252</v>
      </c>
      <c r="D224" s="43"/>
      <c r="E224" s="42" t="s">
        <v>251</v>
      </c>
    </row>
    <row r="225" spans="1:5" ht="30" outlineLevel="2" collapsed="1" x14ac:dyDescent="0.2">
      <c r="A225" s="6" t="s">
        <v>250</v>
      </c>
      <c r="B225" s="41">
        <v>3</v>
      </c>
      <c r="C225" s="39" t="s">
        <v>249</v>
      </c>
      <c r="D225" s="40">
        <f>+D226+D227+D228+D229+D230</f>
        <v>0</v>
      </c>
      <c r="E225" s="39" t="s">
        <v>248</v>
      </c>
    </row>
    <row r="226" spans="1:5" ht="30" outlineLevel="3" x14ac:dyDescent="0.2">
      <c r="A226" s="6" t="s">
        <v>247</v>
      </c>
      <c r="B226" s="27">
        <v>4</v>
      </c>
      <c r="C226" s="25" t="s">
        <v>246</v>
      </c>
      <c r="D226" s="35"/>
      <c r="E226" s="25" t="s">
        <v>245</v>
      </c>
    </row>
    <row r="227" spans="1:5" ht="45" outlineLevel="3" x14ac:dyDescent="0.2">
      <c r="A227" s="6" t="s">
        <v>244</v>
      </c>
      <c r="B227" s="27">
        <v>4</v>
      </c>
      <c r="C227" s="25" t="s">
        <v>243</v>
      </c>
      <c r="D227" s="35"/>
      <c r="E227" s="25" t="s">
        <v>242</v>
      </c>
    </row>
    <row r="228" spans="1:5" ht="30" outlineLevel="3" x14ac:dyDescent="0.2">
      <c r="A228" s="6" t="s">
        <v>241</v>
      </c>
      <c r="B228" s="27">
        <v>4</v>
      </c>
      <c r="C228" s="25" t="s">
        <v>240</v>
      </c>
      <c r="D228" s="35"/>
      <c r="E228" s="25" t="s">
        <v>239</v>
      </c>
    </row>
    <row r="229" spans="1:5" ht="105" outlineLevel="3" x14ac:dyDescent="0.2">
      <c r="A229" s="6" t="s">
        <v>238</v>
      </c>
      <c r="B229" s="27">
        <v>4</v>
      </c>
      <c r="C229" s="25" t="s">
        <v>237</v>
      </c>
      <c r="D229" s="35"/>
      <c r="E229" s="25" t="s">
        <v>236</v>
      </c>
    </row>
    <row r="230" spans="1:5" ht="30" outlineLevel="3" x14ac:dyDescent="0.2">
      <c r="A230" s="6" t="s">
        <v>235</v>
      </c>
      <c r="B230" s="27">
        <v>4</v>
      </c>
      <c r="C230" s="25" t="s">
        <v>234</v>
      </c>
      <c r="D230" s="35"/>
      <c r="E230" s="25" t="s">
        <v>233</v>
      </c>
    </row>
    <row r="231" spans="1:5" ht="30" outlineLevel="2" x14ac:dyDescent="0.2">
      <c r="A231" s="6" t="s">
        <v>232</v>
      </c>
      <c r="B231" s="41">
        <v>3</v>
      </c>
      <c r="C231" s="39" t="s">
        <v>231</v>
      </c>
      <c r="D231" s="40">
        <f>+'[6]ICC OPEX Costs'!E26/Nameplate_GB</f>
        <v>2913.2685805626602</v>
      </c>
      <c r="E231" s="39" t="s">
        <v>230</v>
      </c>
    </row>
    <row r="232" spans="1:5" ht="30" outlineLevel="3" x14ac:dyDescent="0.2">
      <c r="A232" s="6" t="s">
        <v>229</v>
      </c>
      <c r="B232" s="27">
        <v>4</v>
      </c>
      <c r="C232" s="25" t="s">
        <v>228</v>
      </c>
      <c r="D232" s="35"/>
      <c r="E232" s="25" t="s">
        <v>227</v>
      </c>
    </row>
    <row r="233" spans="1:5" ht="15.75" hidden="1" outlineLevel="4" thickBot="1" x14ac:dyDescent="0.25">
      <c r="A233" s="6" t="s">
        <v>226</v>
      </c>
      <c r="B233" s="15">
        <v>5</v>
      </c>
      <c r="C233" s="13" t="s">
        <v>225</v>
      </c>
      <c r="D233" s="38"/>
      <c r="E233" s="13" t="s">
        <v>224</v>
      </c>
    </row>
    <row r="234" spans="1:5" ht="30.75" hidden="1" outlineLevel="4" thickBot="1" x14ac:dyDescent="0.25">
      <c r="A234" s="6" t="s">
        <v>223</v>
      </c>
      <c r="B234" s="15">
        <v>5</v>
      </c>
      <c r="C234" s="13" t="s">
        <v>222</v>
      </c>
      <c r="D234" s="38"/>
      <c r="E234" s="13" t="s">
        <v>221</v>
      </c>
    </row>
    <row r="235" spans="1:5" ht="30.75" hidden="1" outlineLevel="4" thickBot="1" x14ac:dyDescent="0.25">
      <c r="A235" s="6" t="s">
        <v>220</v>
      </c>
      <c r="B235" s="15">
        <v>5</v>
      </c>
      <c r="C235" s="13" t="s">
        <v>219</v>
      </c>
      <c r="D235" s="38"/>
      <c r="E235" s="13" t="s">
        <v>218</v>
      </c>
    </row>
    <row r="236" spans="1:5" ht="30.75" hidden="1" outlineLevel="4" thickBot="1" x14ac:dyDescent="0.25">
      <c r="A236" s="6" t="s">
        <v>217</v>
      </c>
      <c r="B236" s="15">
        <v>5</v>
      </c>
      <c r="C236" s="13" t="s">
        <v>178</v>
      </c>
      <c r="D236" s="38"/>
      <c r="E236" s="13" t="s">
        <v>216</v>
      </c>
    </row>
    <row r="237" spans="1:5" ht="30" outlineLevel="3" collapsed="1" x14ac:dyDescent="0.2">
      <c r="A237" s="6" t="s">
        <v>215</v>
      </c>
      <c r="B237" s="27">
        <v>4</v>
      </c>
      <c r="C237" s="25" t="s">
        <v>214</v>
      </c>
      <c r="D237" s="35"/>
      <c r="E237" s="25" t="s">
        <v>213</v>
      </c>
    </row>
    <row r="238" spans="1:5" ht="30.75" hidden="1" outlineLevel="4" thickBot="1" x14ac:dyDescent="0.25">
      <c r="A238" s="6" t="s">
        <v>212</v>
      </c>
      <c r="B238" s="15">
        <v>5</v>
      </c>
      <c r="C238" s="13" t="s">
        <v>211</v>
      </c>
      <c r="D238" s="38"/>
      <c r="E238" s="13" t="s">
        <v>210</v>
      </c>
    </row>
    <row r="239" spans="1:5" ht="45.75" hidden="1" outlineLevel="4" thickBot="1" x14ac:dyDescent="0.25">
      <c r="A239" s="6" t="s">
        <v>209</v>
      </c>
      <c r="B239" s="15">
        <v>5</v>
      </c>
      <c r="C239" s="13" t="s">
        <v>208</v>
      </c>
      <c r="D239" s="38"/>
      <c r="E239" s="13" t="s">
        <v>207</v>
      </c>
    </row>
    <row r="240" spans="1:5" ht="30.75" hidden="1" outlineLevel="4" thickBot="1" x14ac:dyDescent="0.25">
      <c r="A240" s="6" t="s">
        <v>206</v>
      </c>
      <c r="B240" s="15">
        <v>5</v>
      </c>
      <c r="C240" s="13" t="s">
        <v>205</v>
      </c>
      <c r="D240" s="38"/>
      <c r="E240" s="13" t="s">
        <v>204</v>
      </c>
    </row>
    <row r="241" spans="1:5" ht="30.75" hidden="1" outlineLevel="4" thickBot="1" x14ac:dyDescent="0.25">
      <c r="A241" s="6" t="s">
        <v>203</v>
      </c>
      <c r="B241" s="15">
        <v>5</v>
      </c>
      <c r="C241" s="13" t="s">
        <v>202</v>
      </c>
      <c r="D241" s="38"/>
      <c r="E241" s="13" t="s">
        <v>201</v>
      </c>
    </row>
    <row r="242" spans="1:5" ht="30.75" hidden="1" outlineLevel="4" thickBot="1" x14ac:dyDescent="0.25">
      <c r="A242" s="6" t="s">
        <v>200</v>
      </c>
      <c r="B242" s="15">
        <v>5</v>
      </c>
      <c r="C242" s="13" t="s">
        <v>199</v>
      </c>
      <c r="D242" s="38"/>
      <c r="E242" s="13" t="s">
        <v>198</v>
      </c>
    </row>
    <row r="243" spans="1:5" ht="30.75" hidden="1" outlineLevel="4" thickBot="1" x14ac:dyDescent="0.25">
      <c r="A243" s="6" t="s">
        <v>197</v>
      </c>
      <c r="B243" s="15">
        <v>5</v>
      </c>
      <c r="C243" s="13" t="s">
        <v>196</v>
      </c>
      <c r="D243" s="38"/>
      <c r="E243" s="13" t="s">
        <v>195</v>
      </c>
    </row>
    <row r="244" spans="1:5" ht="30" outlineLevel="3" collapsed="1" x14ac:dyDescent="0.2">
      <c r="A244" s="6" t="s">
        <v>194</v>
      </c>
      <c r="B244" s="27">
        <v>4</v>
      </c>
      <c r="C244" s="25" t="s">
        <v>193</v>
      </c>
      <c r="D244" s="35"/>
      <c r="E244" s="25" t="s">
        <v>192</v>
      </c>
    </row>
    <row r="245" spans="1:5" ht="30.75" hidden="1" outlineLevel="4" thickBot="1" x14ac:dyDescent="0.3">
      <c r="A245" s="37" t="s">
        <v>191</v>
      </c>
      <c r="B245" s="15">
        <v>5</v>
      </c>
      <c r="C245" s="13" t="s">
        <v>190</v>
      </c>
      <c r="D245" s="38"/>
      <c r="E245" s="13" t="s">
        <v>189</v>
      </c>
    </row>
    <row r="246" spans="1:5" ht="15.75" hidden="1" outlineLevel="4" thickBot="1" x14ac:dyDescent="0.3">
      <c r="A246" s="37" t="s">
        <v>188</v>
      </c>
      <c r="B246" s="15">
        <v>5</v>
      </c>
      <c r="C246" s="13" t="s">
        <v>187</v>
      </c>
      <c r="D246" s="38"/>
      <c r="E246" s="13" t="s">
        <v>186</v>
      </c>
    </row>
    <row r="247" spans="1:5" ht="15.75" hidden="1" outlineLevel="4" thickBot="1" x14ac:dyDescent="0.3">
      <c r="A247" s="37" t="s">
        <v>185</v>
      </c>
      <c r="B247" s="15">
        <v>5</v>
      </c>
      <c r="C247" s="13" t="s">
        <v>184</v>
      </c>
      <c r="D247" s="38"/>
      <c r="E247" s="13" t="s">
        <v>183</v>
      </c>
    </row>
    <row r="248" spans="1:5" ht="30.75" hidden="1" outlineLevel="4" thickBot="1" x14ac:dyDescent="0.3">
      <c r="A248" s="37" t="s">
        <v>182</v>
      </c>
      <c r="B248" s="15">
        <v>5</v>
      </c>
      <c r="C248" s="13" t="s">
        <v>181</v>
      </c>
      <c r="D248" s="38"/>
      <c r="E248" s="13" t="s">
        <v>180</v>
      </c>
    </row>
    <row r="249" spans="1:5" ht="30.75" hidden="1" outlineLevel="4" thickBot="1" x14ac:dyDescent="0.3">
      <c r="A249" s="37" t="s">
        <v>179</v>
      </c>
      <c r="B249" s="15">
        <v>5</v>
      </c>
      <c r="C249" s="13" t="s">
        <v>178</v>
      </c>
      <c r="D249" s="38"/>
      <c r="E249" s="13" t="s">
        <v>177</v>
      </c>
    </row>
    <row r="250" spans="1:5" outlineLevel="3" collapsed="1" x14ac:dyDescent="0.25">
      <c r="A250" s="37" t="s">
        <v>176</v>
      </c>
      <c r="B250" s="27">
        <v>4</v>
      </c>
      <c r="C250" s="25" t="s">
        <v>175</v>
      </c>
      <c r="D250" s="35"/>
      <c r="E250" s="25" t="s">
        <v>174</v>
      </c>
    </row>
    <row r="251" spans="1:5" ht="30.75" hidden="1" outlineLevel="4" thickBot="1" x14ac:dyDescent="0.3">
      <c r="A251" s="37" t="s">
        <v>173</v>
      </c>
      <c r="B251" s="15">
        <v>5</v>
      </c>
      <c r="C251" s="13" t="s">
        <v>172</v>
      </c>
      <c r="D251" s="38"/>
      <c r="E251" s="13" t="s">
        <v>171</v>
      </c>
    </row>
    <row r="252" spans="1:5" ht="45.75" hidden="1" outlineLevel="4" thickBot="1" x14ac:dyDescent="0.3">
      <c r="A252" s="37" t="s">
        <v>170</v>
      </c>
      <c r="B252" s="15">
        <v>5</v>
      </c>
      <c r="C252" s="13" t="s">
        <v>169</v>
      </c>
      <c r="D252" s="38"/>
      <c r="E252" s="13" t="s">
        <v>168</v>
      </c>
    </row>
    <row r="253" spans="1:5" ht="30.75" hidden="1" outlineLevel="4" thickBot="1" x14ac:dyDescent="0.3">
      <c r="A253" s="37" t="s">
        <v>167</v>
      </c>
      <c r="B253" s="15">
        <v>5</v>
      </c>
      <c r="C253" s="13" t="s">
        <v>166</v>
      </c>
      <c r="D253" s="38"/>
      <c r="E253" s="13" t="s">
        <v>165</v>
      </c>
    </row>
    <row r="254" spans="1:5" ht="30.75" hidden="1" outlineLevel="4" thickBot="1" x14ac:dyDescent="0.3">
      <c r="A254" s="37" t="s">
        <v>164</v>
      </c>
      <c r="B254" s="15">
        <v>5</v>
      </c>
      <c r="C254" s="13" t="s">
        <v>163</v>
      </c>
      <c r="D254" s="38"/>
      <c r="E254" s="13" t="s">
        <v>162</v>
      </c>
    </row>
    <row r="255" spans="1:5" ht="30" outlineLevel="3" collapsed="1" x14ac:dyDescent="0.25">
      <c r="A255" s="37" t="s">
        <v>161</v>
      </c>
      <c r="B255" s="27">
        <v>4</v>
      </c>
      <c r="C255" s="25" t="s">
        <v>160</v>
      </c>
      <c r="D255" s="35"/>
      <c r="E255" s="25" t="s">
        <v>159</v>
      </c>
    </row>
    <row r="256" spans="1:5" ht="60" outlineLevel="3" x14ac:dyDescent="0.25">
      <c r="A256" s="37" t="s">
        <v>158</v>
      </c>
      <c r="B256" s="27">
        <v>4</v>
      </c>
      <c r="C256" s="25" t="s">
        <v>157</v>
      </c>
      <c r="D256" s="35"/>
      <c r="E256" s="25" t="s">
        <v>156</v>
      </c>
    </row>
    <row r="257" spans="1:7" ht="45" outlineLevel="3" x14ac:dyDescent="0.25">
      <c r="A257" s="37" t="s">
        <v>155</v>
      </c>
      <c r="B257" s="27">
        <v>4</v>
      </c>
      <c r="C257" s="25" t="s">
        <v>154</v>
      </c>
      <c r="D257" s="35"/>
      <c r="E257" s="25" t="s">
        <v>153</v>
      </c>
    </row>
    <row r="258" spans="1:7" ht="75" outlineLevel="1" x14ac:dyDescent="0.2">
      <c r="A258" s="24">
        <v>1.3</v>
      </c>
      <c r="B258" s="23">
        <v>2</v>
      </c>
      <c r="C258" s="21" t="s">
        <v>152</v>
      </c>
      <c r="D258" s="36">
        <f>SUM(D259:D262)</f>
        <v>2229.1234567252905</v>
      </c>
      <c r="E258" s="21" t="s">
        <v>151</v>
      </c>
    </row>
    <row r="259" spans="1:7" ht="60" outlineLevel="2" x14ac:dyDescent="0.2">
      <c r="A259" s="6" t="s">
        <v>150</v>
      </c>
      <c r="B259" s="20">
        <v>3</v>
      </c>
      <c r="C259" s="18" t="s">
        <v>149</v>
      </c>
      <c r="D259" s="34">
        <f>+'[6]ICC OPEX Costs'!D51/Nameplate_GB</f>
        <v>971.55061007260417</v>
      </c>
      <c r="E259" s="18" t="s">
        <v>148</v>
      </c>
    </row>
    <row r="260" spans="1:7" ht="75" outlineLevel="2" x14ac:dyDescent="0.2">
      <c r="A260" s="6" t="s">
        <v>147</v>
      </c>
      <c r="B260" s="20">
        <v>3</v>
      </c>
      <c r="C260" s="18" t="s">
        <v>146</v>
      </c>
      <c r="D260" s="34">
        <f>+'[6]ICC OPEX Costs'!D52/Nameplate_GB</f>
        <v>169.94227657468727</v>
      </c>
      <c r="E260" s="18" t="s">
        <v>145</v>
      </c>
    </row>
    <row r="261" spans="1:7" ht="45" outlineLevel="2" x14ac:dyDescent="0.2">
      <c r="A261" s="6" t="s">
        <v>144</v>
      </c>
      <c r="B261" s="20">
        <v>3</v>
      </c>
      <c r="C261" s="18" t="s">
        <v>143</v>
      </c>
      <c r="D261" s="34">
        <f>+'[6]ICC OPEX Costs'!D53/Nameplate_GB</f>
        <v>577.8037403539372</v>
      </c>
      <c r="E261" s="18" t="s">
        <v>142</v>
      </c>
    </row>
    <row r="262" spans="1:7" ht="45" outlineLevel="2" collapsed="1" x14ac:dyDescent="0.2">
      <c r="A262" s="6" t="s">
        <v>141</v>
      </c>
      <c r="B262" s="20">
        <v>3</v>
      </c>
      <c r="C262" s="18" t="s">
        <v>140</v>
      </c>
      <c r="D262" s="34">
        <f>SUM(D263:D265)</f>
        <v>509.82682972406172</v>
      </c>
      <c r="E262" s="18" t="s">
        <v>139</v>
      </c>
    </row>
    <row r="263" spans="1:7" ht="45" outlineLevel="3" x14ac:dyDescent="0.2">
      <c r="A263" s="6" t="s">
        <v>138</v>
      </c>
      <c r="B263" s="27">
        <v>4</v>
      </c>
      <c r="C263" s="25" t="s">
        <v>137</v>
      </c>
      <c r="D263" s="35"/>
      <c r="E263" s="25" t="s">
        <v>136</v>
      </c>
    </row>
    <row r="264" spans="1:7" ht="45" outlineLevel="3" x14ac:dyDescent="0.2">
      <c r="A264" s="6" t="s">
        <v>135</v>
      </c>
      <c r="B264" s="27">
        <v>4</v>
      </c>
      <c r="C264" s="25" t="s">
        <v>134</v>
      </c>
      <c r="D264" s="35"/>
      <c r="E264" s="25" t="s">
        <v>133</v>
      </c>
    </row>
    <row r="265" spans="1:7" ht="45" outlineLevel="3" x14ac:dyDescent="0.2">
      <c r="A265" s="6" t="s">
        <v>132</v>
      </c>
      <c r="B265" s="27">
        <v>4</v>
      </c>
      <c r="C265" s="25" t="s">
        <v>131</v>
      </c>
      <c r="D265" s="34">
        <f>'[6]ICC OPEX Costs'!D54/Nameplate_GB</f>
        <v>509.82682972406172</v>
      </c>
      <c r="E265" s="25" t="s">
        <v>130</v>
      </c>
    </row>
    <row r="266" spans="1:7" x14ac:dyDescent="0.25">
      <c r="A266" s="6"/>
      <c r="B266" s="6"/>
      <c r="C266" s="6"/>
      <c r="D266" s="7"/>
      <c r="E266" s="6"/>
      <c r="F266" s="6"/>
      <c r="G266" s="6"/>
    </row>
    <row r="267" spans="1:7" x14ac:dyDescent="0.25">
      <c r="A267" s="98" t="s">
        <v>129</v>
      </c>
      <c r="B267" s="98"/>
      <c r="C267" s="98"/>
      <c r="D267" s="98"/>
      <c r="E267" s="98"/>
      <c r="F267" s="33"/>
      <c r="G267" s="33"/>
    </row>
    <row r="268" spans="1:7" x14ac:dyDescent="0.2">
      <c r="A268" s="31" t="s">
        <v>128</v>
      </c>
      <c r="B268" s="31" t="s">
        <v>127</v>
      </c>
      <c r="C268" s="31" t="s">
        <v>126</v>
      </c>
      <c r="D268" s="32" t="s">
        <v>125</v>
      </c>
      <c r="E268" s="31" t="s">
        <v>124</v>
      </c>
      <c r="F268" s="6"/>
      <c r="G268" s="6"/>
    </row>
    <row r="269" spans="1:7" ht="45" x14ac:dyDescent="0.2">
      <c r="A269" s="24">
        <v>2</v>
      </c>
      <c r="B269" s="30">
        <v>1</v>
      </c>
      <c r="C269" s="28" t="s">
        <v>123</v>
      </c>
      <c r="D269" s="29">
        <f>(+D270+D291)*(1-Effective_Tax_Rate)</f>
        <v>122.58474247332109</v>
      </c>
      <c r="E269" s="28" t="s">
        <v>122</v>
      </c>
      <c r="F269" s="5" t="s">
        <v>121</v>
      </c>
    </row>
    <row r="270" spans="1:7" ht="30" outlineLevel="1" x14ac:dyDescent="0.2">
      <c r="A270" s="24">
        <v>2.1</v>
      </c>
      <c r="B270" s="23">
        <v>2</v>
      </c>
      <c r="C270" s="21" t="s">
        <v>120</v>
      </c>
      <c r="D270" s="22">
        <f>+D271+D274+D279+D280</f>
        <v>87.574275765313558</v>
      </c>
      <c r="E270" s="21" t="s">
        <v>119</v>
      </c>
    </row>
    <row r="271" spans="1:7" ht="45" outlineLevel="2" collapsed="1" x14ac:dyDescent="0.2">
      <c r="A271" s="6" t="s">
        <v>118</v>
      </c>
      <c r="B271" s="20">
        <v>3</v>
      </c>
      <c r="C271" s="18" t="s">
        <v>117</v>
      </c>
      <c r="D271" s="19"/>
      <c r="E271" s="18" t="s">
        <v>116</v>
      </c>
    </row>
    <row r="272" spans="1:7" ht="30" outlineLevel="3" x14ac:dyDescent="0.2">
      <c r="A272" s="6" t="s">
        <v>115</v>
      </c>
      <c r="B272" s="27">
        <v>4</v>
      </c>
      <c r="C272" s="25" t="s">
        <v>114</v>
      </c>
      <c r="D272" s="26"/>
      <c r="E272" s="25" t="s">
        <v>113</v>
      </c>
    </row>
    <row r="273" spans="1:6" ht="45" outlineLevel="3" x14ac:dyDescent="0.2">
      <c r="A273" s="6" t="s">
        <v>112</v>
      </c>
      <c r="B273" s="27">
        <v>4</v>
      </c>
      <c r="C273" s="25" t="s">
        <v>111</v>
      </c>
      <c r="D273" s="26"/>
      <c r="E273" s="25" t="s">
        <v>110</v>
      </c>
    </row>
    <row r="274" spans="1:6" ht="75" outlineLevel="2" x14ac:dyDescent="0.2">
      <c r="A274" s="6" t="s">
        <v>109</v>
      </c>
      <c r="B274" s="20">
        <v>3</v>
      </c>
      <c r="C274" s="18" t="s">
        <v>108</v>
      </c>
      <c r="D274" s="19">
        <f>+'[6]ICC OPEX Costs'!D34</f>
        <v>0.31274789548237253</v>
      </c>
      <c r="E274" s="18" t="s">
        <v>107</v>
      </c>
    </row>
    <row r="275" spans="1:6" ht="45" outlineLevel="3" x14ac:dyDescent="0.2">
      <c r="A275" s="6" t="s">
        <v>106</v>
      </c>
      <c r="B275" s="11">
        <v>4</v>
      </c>
      <c r="C275" s="9" t="s">
        <v>105</v>
      </c>
      <c r="D275" s="10"/>
      <c r="E275" s="9" t="s">
        <v>104</v>
      </c>
    </row>
    <row r="276" spans="1:6" ht="45" outlineLevel="3" x14ac:dyDescent="0.2">
      <c r="A276" s="6" t="s">
        <v>103</v>
      </c>
      <c r="B276" s="11">
        <v>4</v>
      </c>
      <c r="C276" s="9" t="s">
        <v>102</v>
      </c>
      <c r="D276" s="10"/>
      <c r="E276" s="9" t="s">
        <v>101</v>
      </c>
    </row>
    <row r="277" spans="1:6" ht="45" outlineLevel="3" x14ac:dyDescent="0.2">
      <c r="A277" s="6" t="s">
        <v>100</v>
      </c>
      <c r="B277" s="11">
        <v>4</v>
      </c>
      <c r="C277" s="9" t="s">
        <v>99</v>
      </c>
      <c r="D277" s="10"/>
      <c r="E277" s="9" t="s">
        <v>98</v>
      </c>
    </row>
    <row r="278" spans="1:6" ht="30" outlineLevel="3" x14ac:dyDescent="0.2">
      <c r="A278" s="6" t="s">
        <v>97</v>
      </c>
      <c r="B278" s="11">
        <v>4</v>
      </c>
      <c r="C278" s="9" t="s">
        <v>96</v>
      </c>
      <c r="D278" s="10"/>
      <c r="E278" s="9" t="s">
        <v>95</v>
      </c>
    </row>
    <row r="279" spans="1:6" ht="30" outlineLevel="2" x14ac:dyDescent="0.2">
      <c r="A279" s="6" t="s">
        <v>94</v>
      </c>
      <c r="B279" s="20">
        <v>3</v>
      </c>
      <c r="C279" s="18" t="s">
        <v>93</v>
      </c>
      <c r="D279" s="19">
        <f>+'[6]ICC OPEX Costs'!D32</f>
        <v>87.261527869831184</v>
      </c>
      <c r="E279" s="18" t="s">
        <v>92</v>
      </c>
      <c r="F279" s="2" t="s">
        <v>91</v>
      </c>
    </row>
    <row r="280" spans="1:6" ht="90" outlineLevel="2" collapsed="1" x14ac:dyDescent="0.2">
      <c r="A280" s="6" t="s">
        <v>90</v>
      </c>
      <c r="B280" s="20">
        <v>3</v>
      </c>
      <c r="C280" s="18" t="s">
        <v>89</v>
      </c>
      <c r="D280" s="19"/>
      <c r="E280" s="18" t="s">
        <v>88</v>
      </c>
    </row>
    <row r="281" spans="1:6" ht="30" outlineLevel="3" x14ac:dyDescent="0.2">
      <c r="A281" s="6" t="s">
        <v>87</v>
      </c>
      <c r="B281" s="11">
        <v>4</v>
      </c>
      <c r="C281" s="9" t="s">
        <v>86</v>
      </c>
      <c r="D281" s="10"/>
      <c r="E281" s="9" t="s">
        <v>85</v>
      </c>
    </row>
    <row r="282" spans="1:6" ht="30" outlineLevel="3" x14ac:dyDescent="0.2">
      <c r="A282" s="6" t="s">
        <v>84</v>
      </c>
      <c r="B282" s="11">
        <v>4</v>
      </c>
      <c r="C282" s="9" t="s">
        <v>83</v>
      </c>
      <c r="D282" s="10"/>
      <c r="E282" s="9" t="s">
        <v>82</v>
      </c>
    </row>
    <row r="283" spans="1:6" ht="30" outlineLevel="3" x14ac:dyDescent="0.2">
      <c r="A283" s="6" t="s">
        <v>81</v>
      </c>
      <c r="B283" s="11">
        <v>4</v>
      </c>
      <c r="C283" s="9" t="s">
        <v>80</v>
      </c>
      <c r="D283" s="10"/>
      <c r="E283" s="9" t="s">
        <v>79</v>
      </c>
    </row>
    <row r="284" spans="1:6" ht="60" outlineLevel="3" x14ac:dyDescent="0.2">
      <c r="A284" s="6" t="s">
        <v>78</v>
      </c>
      <c r="B284" s="11">
        <v>4</v>
      </c>
      <c r="C284" s="9" t="s">
        <v>77</v>
      </c>
      <c r="D284" s="10"/>
      <c r="E284" s="9" t="s">
        <v>76</v>
      </c>
    </row>
    <row r="285" spans="1:6" ht="45" outlineLevel="3" x14ac:dyDescent="0.2">
      <c r="A285" s="6" t="s">
        <v>75</v>
      </c>
      <c r="B285" s="11">
        <v>4</v>
      </c>
      <c r="C285" s="9" t="s">
        <v>74</v>
      </c>
      <c r="D285" s="10"/>
      <c r="E285" s="9" t="s">
        <v>73</v>
      </c>
    </row>
    <row r="286" spans="1:6" ht="30" outlineLevel="3" x14ac:dyDescent="0.2">
      <c r="A286" s="6" t="s">
        <v>72</v>
      </c>
      <c r="B286" s="11">
        <v>4</v>
      </c>
      <c r="C286" s="9" t="s">
        <v>71</v>
      </c>
      <c r="D286" s="10"/>
      <c r="E286" s="9" t="s">
        <v>70</v>
      </c>
    </row>
    <row r="287" spans="1:6" ht="45" outlineLevel="3" x14ac:dyDescent="0.2">
      <c r="A287" s="6" t="s">
        <v>69</v>
      </c>
      <c r="B287" s="11">
        <v>4</v>
      </c>
      <c r="C287" s="9" t="s">
        <v>68</v>
      </c>
      <c r="D287" s="10"/>
      <c r="E287" s="9" t="s">
        <v>67</v>
      </c>
    </row>
    <row r="288" spans="1:6" ht="45" outlineLevel="3" x14ac:dyDescent="0.2">
      <c r="A288" s="6" t="s">
        <v>66</v>
      </c>
      <c r="B288" s="11">
        <v>4</v>
      </c>
      <c r="C288" s="9" t="s">
        <v>65</v>
      </c>
      <c r="D288" s="10"/>
      <c r="E288" s="9" t="s">
        <v>64</v>
      </c>
    </row>
    <row r="289" spans="1:5" ht="30" outlineLevel="3" x14ac:dyDescent="0.2">
      <c r="A289" s="6" t="s">
        <v>63</v>
      </c>
      <c r="B289" s="11">
        <v>4</v>
      </c>
      <c r="C289" s="9" t="s">
        <v>62</v>
      </c>
      <c r="D289" s="10"/>
      <c r="E289" s="9" t="s">
        <v>61</v>
      </c>
    </row>
    <row r="290" spans="1:5" ht="30" outlineLevel="3" x14ac:dyDescent="0.2">
      <c r="A290" s="6" t="s">
        <v>60</v>
      </c>
      <c r="B290" s="11">
        <v>4</v>
      </c>
      <c r="C290" s="9" t="s">
        <v>59</v>
      </c>
      <c r="D290" s="10"/>
      <c r="E290" s="9" t="s">
        <v>58</v>
      </c>
    </row>
    <row r="291" spans="1:5" ht="30" outlineLevel="1" x14ac:dyDescent="0.2">
      <c r="A291" s="24">
        <v>2.2000000000000002</v>
      </c>
      <c r="B291" s="23">
        <v>2</v>
      </c>
      <c r="C291" s="21" t="s">
        <v>57</v>
      </c>
      <c r="D291" s="22">
        <f>+D292+D293+D303</f>
        <v>115.38059587925778</v>
      </c>
      <c r="E291" s="21" t="s">
        <v>56</v>
      </c>
    </row>
    <row r="292" spans="1:5" ht="90" outlineLevel="2" x14ac:dyDescent="0.2">
      <c r="A292" s="6" t="s">
        <v>55</v>
      </c>
      <c r="B292" s="20">
        <v>3</v>
      </c>
      <c r="C292" s="18" t="s">
        <v>54</v>
      </c>
      <c r="D292" s="19"/>
      <c r="E292" s="18" t="s">
        <v>53</v>
      </c>
    </row>
    <row r="293" spans="1:5" ht="105" outlineLevel="2" collapsed="1" x14ac:dyDescent="0.2">
      <c r="A293" s="6" t="s">
        <v>52</v>
      </c>
      <c r="B293" s="20">
        <v>3</v>
      </c>
      <c r="C293" s="18" t="s">
        <v>51</v>
      </c>
      <c r="D293" s="19">
        <f>+D294+D297</f>
        <v>25.214355470050606</v>
      </c>
      <c r="E293" s="18" t="s">
        <v>50</v>
      </c>
    </row>
    <row r="294" spans="1:5" ht="30" outlineLevel="3" x14ac:dyDescent="0.2">
      <c r="A294" s="6" t="s">
        <v>49</v>
      </c>
      <c r="B294" s="11">
        <v>4</v>
      </c>
      <c r="C294" s="9" t="s">
        <v>48</v>
      </c>
      <c r="D294" s="10">
        <f>+'[6]ICC OPEX Costs'!D33+'[6]ICC OPEX Costs'!D35+'[6]ICC OPEX Costs'!D36</f>
        <v>25.214355470050606</v>
      </c>
      <c r="E294" s="9" t="s">
        <v>47</v>
      </c>
    </row>
    <row r="295" spans="1:5" ht="30.75" hidden="1" outlineLevel="4" thickBot="1" x14ac:dyDescent="0.25">
      <c r="A295" s="6" t="s">
        <v>46</v>
      </c>
      <c r="B295" s="15">
        <v>5</v>
      </c>
      <c r="C295" s="13" t="s">
        <v>45</v>
      </c>
      <c r="D295" s="14"/>
      <c r="E295" s="13" t="s">
        <v>44</v>
      </c>
    </row>
    <row r="296" spans="1:5" ht="30" hidden="1" outlineLevel="4" x14ac:dyDescent="0.2">
      <c r="A296" s="6" t="s">
        <v>43</v>
      </c>
      <c r="B296" s="17">
        <v>5</v>
      </c>
      <c r="C296" s="16" t="s">
        <v>42</v>
      </c>
      <c r="D296" s="14"/>
      <c r="E296" s="16" t="s">
        <v>41</v>
      </c>
    </row>
    <row r="297" spans="1:5" ht="30" outlineLevel="3" collapsed="1" x14ac:dyDescent="0.2">
      <c r="A297" s="6" t="s">
        <v>40</v>
      </c>
      <c r="B297" s="11">
        <v>4</v>
      </c>
      <c r="C297" s="9" t="s">
        <v>39</v>
      </c>
      <c r="D297" s="10"/>
      <c r="E297" s="9" t="s">
        <v>38</v>
      </c>
    </row>
    <row r="298" spans="1:5" ht="30.75" hidden="1" outlineLevel="4" thickBot="1" x14ac:dyDescent="0.25">
      <c r="A298" s="12" t="s">
        <v>37</v>
      </c>
      <c r="B298" s="15">
        <v>5</v>
      </c>
      <c r="C298" s="13" t="s">
        <v>36</v>
      </c>
      <c r="D298" s="14"/>
      <c r="E298" s="16" t="s">
        <v>35</v>
      </c>
    </row>
    <row r="299" spans="1:5" ht="60.75" hidden="1" outlineLevel="4" thickBot="1" x14ac:dyDescent="0.25">
      <c r="A299" s="12" t="s">
        <v>34</v>
      </c>
      <c r="B299" s="15">
        <v>5</v>
      </c>
      <c r="C299" s="13" t="s">
        <v>14</v>
      </c>
      <c r="D299" s="14"/>
      <c r="E299" s="16" t="s">
        <v>13</v>
      </c>
    </row>
    <row r="300" spans="1:5" ht="30.75" hidden="1" outlineLevel="4" thickBot="1" x14ac:dyDescent="0.25">
      <c r="A300" s="12" t="s">
        <v>33</v>
      </c>
      <c r="B300" s="15">
        <v>5</v>
      </c>
      <c r="C300" s="13" t="s">
        <v>11</v>
      </c>
      <c r="D300" s="14"/>
      <c r="E300" s="16" t="s">
        <v>10</v>
      </c>
    </row>
    <row r="301" spans="1:5" ht="30.75" hidden="1" outlineLevel="4" thickBot="1" x14ac:dyDescent="0.25">
      <c r="A301" s="12" t="s">
        <v>32</v>
      </c>
      <c r="B301" s="15">
        <v>5</v>
      </c>
      <c r="C301" s="13" t="s">
        <v>8</v>
      </c>
      <c r="D301" s="14"/>
      <c r="E301" s="16" t="s">
        <v>7</v>
      </c>
    </row>
    <row r="302" spans="1:5" ht="30.75" hidden="1" outlineLevel="4" thickBot="1" x14ac:dyDescent="0.25">
      <c r="A302" s="12" t="s">
        <v>31</v>
      </c>
      <c r="B302" s="15">
        <v>5</v>
      </c>
      <c r="C302" s="13" t="s">
        <v>5</v>
      </c>
      <c r="D302" s="14"/>
      <c r="E302" s="16" t="s">
        <v>4</v>
      </c>
    </row>
    <row r="303" spans="1:5" ht="60" outlineLevel="2" collapsed="1" x14ac:dyDescent="0.2">
      <c r="A303" s="6" t="s">
        <v>30</v>
      </c>
      <c r="B303" s="20">
        <v>3</v>
      </c>
      <c r="C303" s="18" t="s">
        <v>29</v>
      </c>
      <c r="D303" s="19">
        <f>+SUM(D304:D312)</f>
        <v>90.166240409207177</v>
      </c>
      <c r="E303" s="18" t="s">
        <v>28</v>
      </c>
    </row>
    <row r="304" spans="1:5" ht="30" outlineLevel="3" x14ac:dyDescent="0.2">
      <c r="A304" s="6" t="s">
        <v>27</v>
      </c>
      <c r="B304" s="11">
        <v>4</v>
      </c>
      <c r="C304" s="9" t="s">
        <v>26</v>
      </c>
      <c r="D304" s="10">
        <f>+'[6]ICC OPEX Costs'!D37+'[6]ICC OPEX Costs'!D38</f>
        <v>90.166240409207177</v>
      </c>
      <c r="E304" s="9" t="s">
        <v>25</v>
      </c>
    </row>
    <row r="305" spans="1:7" ht="30.75" hidden="1" outlineLevel="4" thickBot="1" x14ac:dyDescent="0.25">
      <c r="A305" s="6" t="s">
        <v>24</v>
      </c>
      <c r="B305" s="15">
        <v>5</v>
      </c>
      <c r="C305" s="13" t="s">
        <v>23</v>
      </c>
      <c r="D305" s="14"/>
      <c r="E305" s="13" t="s">
        <v>22</v>
      </c>
    </row>
    <row r="306" spans="1:7" ht="30" hidden="1" outlineLevel="4" x14ac:dyDescent="0.2">
      <c r="A306" s="6" t="s">
        <v>21</v>
      </c>
      <c r="B306" s="17">
        <v>5</v>
      </c>
      <c r="C306" s="16" t="s">
        <v>20</v>
      </c>
      <c r="D306" s="14"/>
      <c r="E306" s="16" t="s">
        <v>19</v>
      </c>
    </row>
    <row r="307" spans="1:7" ht="30" outlineLevel="3" collapsed="1" x14ac:dyDescent="0.2">
      <c r="A307" s="6" t="s">
        <v>18</v>
      </c>
      <c r="B307" s="11">
        <v>4</v>
      </c>
      <c r="C307" s="9" t="s">
        <v>17</v>
      </c>
      <c r="D307" s="10"/>
      <c r="E307" s="9" t="s">
        <v>16</v>
      </c>
    </row>
    <row r="308" spans="1:7" ht="60.75" hidden="1" outlineLevel="4" thickBot="1" x14ac:dyDescent="0.25">
      <c r="A308" s="12" t="s">
        <v>15</v>
      </c>
      <c r="B308" s="15">
        <v>5</v>
      </c>
      <c r="C308" s="13" t="s">
        <v>14</v>
      </c>
      <c r="D308" s="14"/>
      <c r="E308" s="13" t="s">
        <v>13</v>
      </c>
    </row>
    <row r="309" spans="1:7" ht="30.75" hidden="1" outlineLevel="4" thickBot="1" x14ac:dyDescent="0.25">
      <c r="A309" s="12" t="s">
        <v>12</v>
      </c>
      <c r="B309" s="15">
        <v>5</v>
      </c>
      <c r="C309" s="13" t="s">
        <v>11</v>
      </c>
      <c r="D309" s="14"/>
      <c r="E309" s="13" t="s">
        <v>10</v>
      </c>
    </row>
    <row r="310" spans="1:7" ht="30.75" hidden="1" outlineLevel="4" thickBot="1" x14ac:dyDescent="0.25">
      <c r="A310" s="12" t="s">
        <v>9</v>
      </c>
      <c r="B310" s="15">
        <v>5</v>
      </c>
      <c r="C310" s="13" t="s">
        <v>8</v>
      </c>
      <c r="D310" s="14"/>
      <c r="E310" s="13" t="s">
        <v>7</v>
      </c>
    </row>
    <row r="311" spans="1:7" ht="30.75" hidden="1" outlineLevel="4" thickBot="1" x14ac:dyDescent="0.25">
      <c r="A311" s="12" t="s">
        <v>6</v>
      </c>
      <c r="B311" s="15">
        <v>5</v>
      </c>
      <c r="C311" s="13" t="s">
        <v>5</v>
      </c>
      <c r="D311" s="14"/>
      <c r="E311" s="13" t="s">
        <v>4</v>
      </c>
    </row>
    <row r="312" spans="1:7" ht="30" outlineLevel="3" collapsed="1" x14ac:dyDescent="0.2">
      <c r="A312" s="12" t="s">
        <v>3</v>
      </c>
      <c r="B312" s="11">
        <v>4</v>
      </c>
      <c r="C312" s="9" t="s">
        <v>2</v>
      </c>
      <c r="D312" s="10"/>
      <c r="E312" s="9" t="s">
        <v>1</v>
      </c>
    </row>
    <row r="313" spans="1:7" x14ac:dyDescent="0.25">
      <c r="A313" s="6"/>
      <c r="B313" s="8"/>
      <c r="C313" s="6"/>
      <c r="D313" s="7"/>
      <c r="E313" s="6"/>
      <c r="F313" s="6"/>
      <c r="G313" s="6"/>
    </row>
  </sheetData>
  <mergeCells count="2">
    <mergeCell ref="A4:E4"/>
    <mergeCell ref="A267:E267"/>
  </mergeCells>
  <conditionalFormatting sqref="C2:E2">
    <cfRule type="cellIs" dxfId="34" priority="3" operator="equal">
      <formula>5</formula>
    </cfRule>
    <cfRule type="cellIs" dxfId="33" priority="4" operator="equal">
      <formula>4</formula>
    </cfRule>
    <cfRule type="cellIs" dxfId="32" priority="5" operator="equal">
      <formula>3</formula>
    </cfRule>
    <cfRule type="cellIs" dxfId="31" priority="6" operator="equal">
      <formula>2</formula>
    </cfRule>
    <cfRule type="cellIs" dxfId="30" priority="7" operator="equal">
      <formula>1</formula>
    </cfRule>
  </conditionalFormatting>
  <conditionalFormatting sqref="B6:E6">
    <cfRule type="expression" dxfId="29" priority="2">
      <formula>#REF!=1</formula>
    </cfRule>
  </conditionalFormatting>
  <conditionalFormatting sqref="B224">
    <cfRule type="cellIs" dxfId="28" priority="1" operator="equal">
      <formula>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sheetViews>
  <sheetFormatPr defaultColWidth="8.85546875" defaultRowHeight="15" outlineLevelRow="5" x14ac:dyDescent="0.25"/>
  <cols>
    <col min="1" max="1" width="10.28515625" style="5" customWidth="1"/>
    <col min="2" max="2" width="9.140625" style="5" customWidth="1"/>
    <col min="3" max="3" width="50.5703125" style="4" customWidth="1"/>
    <col min="4" max="4" width="22.5703125" style="3" bestFit="1" customWidth="1"/>
    <col min="5" max="5" width="52.28515625" style="2" customWidth="1"/>
    <col min="6" max="6" width="30.5703125" style="2" customWidth="1"/>
    <col min="7" max="7" width="10.42578125" style="2" customWidth="1"/>
    <col min="8" max="256" width="8.85546875" style="2"/>
    <col min="257" max="257" width="10.28515625" style="2" customWidth="1"/>
    <col min="258" max="258" width="9.140625" style="2" customWidth="1"/>
    <col min="259" max="259" width="50.5703125" style="2" customWidth="1"/>
    <col min="260" max="260" width="22.5703125" style="2" bestFit="1" customWidth="1"/>
    <col min="261" max="261" width="52.28515625" style="2" customWidth="1"/>
    <col min="262" max="262" width="30.5703125" style="2" customWidth="1"/>
    <col min="263" max="263" width="10.42578125" style="2" customWidth="1"/>
    <col min="264" max="512" width="8.85546875" style="2"/>
    <col min="513" max="513" width="10.28515625" style="2" customWidth="1"/>
    <col min="514" max="514" width="9.140625" style="2" customWidth="1"/>
    <col min="515" max="515" width="50.5703125" style="2" customWidth="1"/>
    <col min="516" max="516" width="22.5703125" style="2" bestFit="1" customWidth="1"/>
    <col min="517" max="517" width="52.28515625" style="2" customWidth="1"/>
    <col min="518" max="518" width="30.5703125" style="2" customWidth="1"/>
    <col min="519" max="519" width="10.42578125" style="2" customWidth="1"/>
    <col min="520" max="768" width="8.85546875" style="2"/>
    <col min="769" max="769" width="10.28515625" style="2" customWidth="1"/>
    <col min="770" max="770" width="9.140625" style="2" customWidth="1"/>
    <col min="771" max="771" width="50.5703125" style="2" customWidth="1"/>
    <col min="772" max="772" width="22.5703125" style="2" bestFit="1" customWidth="1"/>
    <col min="773" max="773" width="52.28515625" style="2" customWidth="1"/>
    <col min="774" max="774" width="30.5703125" style="2" customWidth="1"/>
    <col min="775" max="775" width="10.42578125" style="2" customWidth="1"/>
    <col min="776" max="1024" width="8.85546875" style="2"/>
    <col min="1025" max="1025" width="10.28515625" style="2" customWidth="1"/>
    <col min="1026" max="1026" width="9.140625" style="2" customWidth="1"/>
    <col min="1027" max="1027" width="50.5703125" style="2" customWidth="1"/>
    <col min="1028" max="1028" width="22.5703125" style="2" bestFit="1" customWidth="1"/>
    <col min="1029" max="1029" width="52.28515625" style="2" customWidth="1"/>
    <col min="1030" max="1030" width="30.5703125" style="2" customWidth="1"/>
    <col min="1031" max="1031" width="10.42578125" style="2" customWidth="1"/>
    <col min="1032" max="1280" width="8.85546875" style="2"/>
    <col min="1281" max="1281" width="10.28515625" style="2" customWidth="1"/>
    <col min="1282" max="1282" width="9.140625" style="2" customWidth="1"/>
    <col min="1283" max="1283" width="50.5703125" style="2" customWidth="1"/>
    <col min="1284" max="1284" width="22.5703125" style="2" bestFit="1" customWidth="1"/>
    <col min="1285" max="1285" width="52.28515625" style="2" customWidth="1"/>
    <col min="1286" max="1286" width="30.5703125" style="2" customWidth="1"/>
    <col min="1287" max="1287" width="10.42578125" style="2" customWidth="1"/>
    <col min="1288" max="1536" width="8.85546875" style="2"/>
    <col min="1537" max="1537" width="10.28515625" style="2" customWidth="1"/>
    <col min="1538" max="1538" width="9.140625" style="2" customWidth="1"/>
    <col min="1539" max="1539" width="50.5703125" style="2" customWidth="1"/>
    <col min="1540" max="1540" width="22.5703125" style="2" bestFit="1" customWidth="1"/>
    <col min="1541" max="1541" width="52.28515625" style="2" customWidth="1"/>
    <col min="1542" max="1542" width="30.5703125" style="2" customWidth="1"/>
    <col min="1543" max="1543" width="10.42578125" style="2" customWidth="1"/>
    <col min="1544" max="1792" width="8.85546875" style="2"/>
    <col min="1793" max="1793" width="10.28515625" style="2" customWidth="1"/>
    <col min="1794" max="1794" width="9.140625" style="2" customWidth="1"/>
    <col min="1795" max="1795" width="50.5703125" style="2" customWidth="1"/>
    <col min="1796" max="1796" width="22.5703125" style="2" bestFit="1" customWidth="1"/>
    <col min="1797" max="1797" width="52.28515625" style="2" customWidth="1"/>
    <col min="1798" max="1798" width="30.5703125" style="2" customWidth="1"/>
    <col min="1799" max="1799" width="10.42578125" style="2" customWidth="1"/>
    <col min="1800" max="2048" width="8.85546875" style="2"/>
    <col min="2049" max="2049" width="10.28515625" style="2" customWidth="1"/>
    <col min="2050" max="2050" width="9.140625" style="2" customWidth="1"/>
    <col min="2051" max="2051" width="50.5703125" style="2" customWidth="1"/>
    <col min="2052" max="2052" width="22.5703125" style="2" bestFit="1" customWidth="1"/>
    <col min="2053" max="2053" width="52.28515625" style="2" customWidth="1"/>
    <col min="2054" max="2054" width="30.5703125" style="2" customWidth="1"/>
    <col min="2055" max="2055" width="10.42578125" style="2" customWidth="1"/>
    <col min="2056" max="2304" width="8.85546875" style="2"/>
    <col min="2305" max="2305" width="10.28515625" style="2" customWidth="1"/>
    <col min="2306" max="2306" width="9.140625" style="2" customWidth="1"/>
    <col min="2307" max="2307" width="50.5703125" style="2" customWidth="1"/>
    <col min="2308" max="2308" width="22.5703125" style="2" bestFit="1" customWidth="1"/>
    <col min="2309" max="2309" width="52.28515625" style="2" customWidth="1"/>
    <col min="2310" max="2310" width="30.5703125" style="2" customWidth="1"/>
    <col min="2311" max="2311" width="10.42578125" style="2" customWidth="1"/>
    <col min="2312" max="2560" width="8.85546875" style="2"/>
    <col min="2561" max="2561" width="10.28515625" style="2" customWidth="1"/>
    <col min="2562" max="2562" width="9.140625" style="2" customWidth="1"/>
    <col min="2563" max="2563" width="50.5703125" style="2" customWidth="1"/>
    <col min="2564" max="2564" width="22.5703125" style="2" bestFit="1" customWidth="1"/>
    <col min="2565" max="2565" width="52.28515625" style="2" customWidth="1"/>
    <col min="2566" max="2566" width="30.5703125" style="2" customWidth="1"/>
    <col min="2567" max="2567" width="10.42578125" style="2" customWidth="1"/>
    <col min="2568" max="2816" width="8.85546875" style="2"/>
    <col min="2817" max="2817" width="10.28515625" style="2" customWidth="1"/>
    <col min="2818" max="2818" width="9.140625" style="2" customWidth="1"/>
    <col min="2819" max="2819" width="50.5703125" style="2" customWidth="1"/>
    <col min="2820" max="2820" width="22.5703125" style="2" bestFit="1" customWidth="1"/>
    <col min="2821" max="2821" width="52.28515625" style="2" customWidth="1"/>
    <col min="2822" max="2822" width="30.5703125" style="2" customWidth="1"/>
    <col min="2823" max="2823" width="10.42578125" style="2" customWidth="1"/>
    <col min="2824" max="3072" width="8.85546875" style="2"/>
    <col min="3073" max="3073" width="10.28515625" style="2" customWidth="1"/>
    <col min="3074" max="3074" width="9.140625" style="2" customWidth="1"/>
    <col min="3075" max="3075" width="50.5703125" style="2" customWidth="1"/>
    <col min="3076" max="3076" width="22.5703125" style="2" bestFit="1" customWidth="1"/>
    <col min="3077" max="3077" width="52.28515625" style="2" customWidth="1"/>
    <col min="3078" max="3078" width="30.5703125" style="2" customWidth="1"/>
    <col min="3079" max="3079" width="10.42578125" style="2" customWidth="1"/>
    <col min="3080" max="3328" width="8.85546875" style="2"/>
    <col min="3329" max="3329" width="10.28515625" style="2" customWidth="1"/>
    <col min="3330" max="3330" width="9.140625" style="2" customWidth="1"/>
    <col min="3331" max="3331" width="50.5703125" style="2" customWidth="1"/>
    <col min="3332" max="3332" width="22.5703125" style="2" bestFit="1" customWidth="1"/>
    <col min="3333" max="3333" width="52.28515625" style="2" customWidth="1"/>
    <col min="3334" max="3334" width="30.5703125" style="2" customWidth="1"/>
    <col min="3335" max="3335" width="10.42578125" style="2" customWidth="1"/>
    <col min="3336" max="3584" width="8.85546875" style="2"/>
    <col min="3585" max="3585" width="10.28515625" style="2" customWidth="1"/>
    <col min="3586" max="3586" width="9.140625" style="2" customWidth="1"/>
    <col min="3587" max="3587" width="50.5703125" style="2" customWidth="1"/>
    <col min="3588" max="3588" width="22.5703125" style="2" bestFit="1" customWidth="1"/>
    <col min="3589" max="3589" width="52.28515625" style="2" customWidth="1"/>
    <col min="3590" max="3590" width="30.5703125" style="2" customWidth="1"/>
    <col min="3591" max="3591" width="10.42578125" style="2" customWidth="1"/>
    <col min="3592" max="3840" width="8.85546875" style="2"/>
    <col min="3841" max="3841" width="10.28515625" style="2" customWidth="1"/>
    <col min="3842" max="3842" width="9.140625" style="2" customWidth="1"/>
    <col min="3843" max="3843" width="50.5703125" style="2" customWidth="1"/>
    <col min="3844" max="3844" width="22.5703125" style="2" bestFit="1" customWidth="1"/>
    <col min="3845" max="3845" width="52.28515625" style="2" customWidth="1"/>
    <col min="3846" max="3846" width="30.5703125" style="2" customWidth="1"/>
    <col min="3847" max="3847" width="10.42578125" style="2" customWidth="1"/>
    <col min="3848" max="4096" width="8.85546875" style="2"/>
    <col min="4097" max="4097" width="10.28515625" style="2" customWidth="1"/>
    <col min="4098" max="4098" width="9.140625" style="2" customWidth="1"/>
    <col min="4099" max="4099" width="50.5703125" style="2" customWidth="1"/>
    <col min="4100" max="4100" width="22.5703125" style="2" bestFit="1" customWidth="1"/>
    <col min="4101" max="4101" width="52.28515625" style="2" customWidth="1"/>
    <col min="4102" max="4102" width="30.5703125" style="2" customWidth="1"/>
    <col min="4103" max="4103" width="10.42578125" style="2" customWidth="1"/>
    <col min="4104" max="4352" width="8.85546875" style="2"/>
    <col min="4353" max="4353" width="10.28515625" style="2" customWidth="1"/>
    <col min="4354" max="4354" width="9.140625" style="2" customWidth="1"/>
    <col min="4355" max="4355" width="50.5703125" style="2" customWidth="1"/>
    <col min="4356" max="4356" width="22.5703125" style="2" bestFit="1" customWidth="1"/>
    <col min="4357" max="4357" width="52.28515625" style="2" customWidth="1"/>
    <col min="4358" max="4358" width="30.5703125" style="2" customWidth="1"/>
    <col min="4359" max="4359" width="10.42578125" style="2" customWidth="1"/>
    <col min="4360" max="4608" width="8.85546875" style="2"/>
    <col min="4609" max="4609" width="10.28515625" style="2" customWidth="1"/>
    <col min="4610" max="4610" width="9.140625" style="2" customWidth="1"/>
    <col min="4611" max="4611" width="50.5703125" style="2" customWidth="1"/>
    <col min="4612" max="4612" width="22.5703125" style="2" bestFit="1" customWidth="1"/>
    <col min="4613" max="4613" width="52.28515625" style="2" customWidth="1"/>
    <col min="4614" max="4614" width="30.5703125" style="2" customWidth="1"/>
    <col min="4615" max="4615" width="10.42578125" style="2" customWidth="1"/>
    <col min="4616" max="4864" width="8.85546875" style="2"/>
    <col min="4865" max="4865" width="10.28515625" style="2" customWidth="1"/>
    <col min="4866" max="4866" width="9.140625" style="2" customWidth="1"/>
    <col min="4867" max="4867" width="50.5703125" style="2" customWidth="1"/>
    <col min="4868" max="4868" width="22.5703125" style="2" bestFit="1" customWidth="1"/>
    <col min="4869" max="4869" width="52.28515625" style="2" customWidth="1"/>
    <col min="4870" max="4870" width="30.5703125" style="2" customWidth="1"/>
    <col min="4871" max="4871" width="10.42578125" style="2" customWidth="1"/>
    <col min="4872" max="5120" width="8.85546875" style="2"/>
    <col min="5121" max="5121" width="10.28515625" style="2" customWidth="1"/>
    <col min="5122" max="5122" width="9.140625" style="2" customWidth="1"/>
    <col min="5123" max="5123" width="50.5703125" style="2" customWidth="1"/>
    <col min="5124" max="5124" width="22.5703125" style="2" bestFit="1" customWidth="1"/>
    <col min="5125" max="5125" width="52.28515625" style="2" customWidth="1"/>
    <col min="5126" max="5126" width="30.5703125" style="2" customWidth="1"/>
    <col min="5127" max="5127" width="10.42578125" style="2" customWidth="1"/>
    <col min="5128" max="5376" width="8.85546875" style="2"/>
    <col min="5377" max="5377" width="10.28515625" style="2" customWidth="1"/>
    <col min="5378" max="5378" width="9.140625" style="2" customWidth="1"/>
    <col min="5379" max="5379" width="50.5703125" style="2" customWidth="1"/>
    <col min="5380" max="5380" width="22.5703125" style="2" bestFit="1" customWidth="1"/>
    <col min="5381" max="5381" width="52.28515625" style="2" customWidth="1"/>
    <col min="5382" max="5382" width="30.5703125" style="2" customWidth="1"/>
    <col min="5383" max="5383" width="10.42578125" style="2" customWidth="1"/>
    <col min="5384" max="5632" width="8.85546875" style="2"/>
    <col min="5633" max="5633" width="10.28515625" style="2" customWidth="1"/>
    <col min="5634" max="5634" width="9.140625" style="2" customWidth="1"/>
    <col min="5635" max="5635" width="50.5703125" style="2" customWidth="1"/>
    <col min="5636" max="5636" width="22.5703125" style="2" bestFit="1" customWidth="1"/>
    <col min="5637" max="5637" width="52.28515625" style="2" customWidth="1"/>
    <col min="5638" max="5638" width="30.5703125" style="2" customWidth="1"/>
    <col min="5639" max="5639" width="10.42578125" style="2" customWidth="1"/>
    <col min="5640" max="5888" width="8.85546875" style="2"/>
    <col min="5889" max="5889" width="10.28515625" style="2" customWidth="1"/>
    <col min="5890" max="5890" width="9.140625" style="2" customWidth="1"/>
    <col min="5891" max="5891" width="50.5703125" style="2" customWidth="1"/>
    <col min="5892" max="5892" width="22.5703125" style="2" bestFit="1" customWidth="1"/>
    <col min="5893" max="5893" width="52.28515625" style="2" customWidth="1"/>
    <col min="5894" max="5894" width="30.5703125" style="2" customWidth="1"/>
    <col min="5895" max="5895" width="10.42578125" style="2" customWidth="1"/>
    <col min="5896" max="6144" width="8.85546875" style="2"/>
    <col min="6145" max="6145" width="10.28515625" style="2" customWidth="1"/>
    <col min="6146" max="6146" width="9.140625" style="2" customWidth="1"/>
    <col min="6147" max="6147" width="50.5703125" style="2" customWidth="1"/>
    <col min="6148" max="6148" width="22.5703125" style="2" bestFit="1" customWidth="1"/>
    <col min="6149" max="6149" width="52.28515625" style="2" customWidth="1"/>
    <col min="6150" max="6150" width="30.5703125" style="2" customWidth="1"/>
    <col min="6151" max="6151" width="10.42578125" style="2" customWidth="1"/>
    <col min="6152" max="6400" width="8.85546875" style="2"/>
    <col min="6401" max="6401" width="10.28515625" style="2" customWidth="1"/>
    <col min="6402" max="6402" width="9.140625" style="2" customWidth="1"/>
    <col min="6403" max="6403" width="50.5703125" style="2" customWidth="1"/>
    <col min="6404" max="6404" width="22.5703125" style="2" bestFit="1" customWidth="1"/>
    <col min="6405" max="6405" width="52.28515625" style="2" customWidth="1"/>
    <col min="6406" max="6406" width="30.5703125" style="2" customWidth="1"/>
    <col min="6407" max="6407" width="10.42578125" style="2" customWidth="1"/>
    <col min="6408" max="6656" width="8.85546875" style="2"/>
    <col min="6657" max="6657" width="10.28515625" style="2" customWidth="1"/>
    <col min="6658" max="6658" width="9.140625" style="2" customWidth="1"/>
    <col min="6659" max="6659" width="50.5703125" style="2" customWidth="1"/>
    <col min="6660" max="6660" width="22.5703125" style="2" bestFit="1" customWidth="1"/>
    <col min="6661" max="6661" width="52.28515625" style="2" customWidth="1"/>
    <col min="6662" max="6662" width="30.5703125" style="2" customWidth="1"/>
    <col min="6663" max="6663" width="10.42578125" style="2" customWidth="1"/>
    <col min="6664" max="6912" width="8.85546875" style="2"/>
    <col min="6913" max="6913" width="10.28515625" style="2" customWidth="1"/>
    <col min="6914" max="6914" width="9.140625" style="2" customWidth="1"/>
    <col min="6915" max="6915" width="50.5703125" style="2" customWidth="1"/>
    <col min="6916" max="6916" width="22.5703125" style="2" bestFit="1" customWidth="1"/>
    <col min="6917" max="6917" width="52.28515625" style="2" customWidth="1"/>
    <col min="6918" max="6918" width="30.5703125" style="2" customWidth="1"/>
    <col min="6919" max="6919" width="10.42578125" style="2" customWidth="1"/>
    <col min="6920" max="7168" width="8.85546875" style="2"/>
    <col min="7169" max="7169" width="10.28515625" style="2" customWidth="1"/>
    <col min="7170" max="7170" width="9.140625" style="2" customWidth="1"/>
    <col min="7171" max="7171" width="50.5703125" style="2" customWidth="1"/>
    <col min="7172" max="7172" width="22.5703125" style="2" bestFit="1" customWidth="1"/>
    <col min="7173" max="7173" width="52.28515625" style="2" customWidth="1"/>
    <col min="7174" max="7174" width="30.5703125" style="2" customWidth="1"/>
    <col min="7175" max="7175" width="10.42578125" style="2" customWidth="1"/>
    <col min="7176" max="7424" width="8.85546875" style="2"/>
    <col min="7425" max="7425" width="10.28515625" style="2" customWidth="1"/>
    <col min="7426" max="7426" width="9.140625" style="2" customWidth="1"/>
    <col min="7427" max="7427" width="50.5703125" style="2" customWidth="1"/>
    <col min="7428" max="7428" width="22.5703125" style="2" bestFit="1" customWidth="1"/>
    <col min="7429" max="7429" width="52.28515625" style="2" customWidth="1"/>
    <col min="7430" max="7430" width="30.5703125" style="2" customWidth="1"/>
    <col min="7431" max="7431" width="10.42578125" style="2" customWidth="1"/>
    <col min="7432" max="7680" width="8.85546875" style="2"/>
    <col min="7681" max="7681" width="10.28515625" style="2" customWidth="1"/>
    <col min="7682" max="7682" width="9.140625" style="2" customWidth="1"/>
    <col min="7683" max="7683" width="50.5703125" style="2" customWidth="1"/>
    <col min="7684" max="7684" width="22.5703125" style="2" bestFit="1" customWidth="1"/>
    <col min="7685" max="7685" width="52.28515625" style="2" customWidth="1"/>
    <col min="7686" max="7686" width="30.5703125" style="2" customWidth="1"/>
    <col min="7687" max="7687" width="10.42578125" style="2" customWidth="1"/>
    <col min="7688" max="7936" width="8.85546875" style="2"/>
    <col min="7937" max="7937" width="10.28515625" style="2" customWidth="1"/>
    <col min="7938" max="7938" width="9.140625" style="2" customWidth="1"/>
    <col min="7939" max="7939" width="50.5703125" style="2" customWidth="1"/>
    <col min="7940" max="7940" width="22.5703125" style="2" bestFit="1" customWidth="1"/>
    <col min="7941" max="7941" width="52.28515625" style="2" customWidth="1"/>
    <col min="7942" max="7942" width="30.5703125" style="2" customWidth="1"/>
    <col min="7943" max="7943" width="10.42578125" style="2" customWidth="1"/>
    <col min="7944" max="8192" width="8.85546875" style="2"/>
    <col min="8193" max="8193" width="10.28515625" style="2" customWidth="1"/>
    <col min="8194" max="8194" width="9.140625" style="2" customWidth="1"/>
    <col min="8195" max="8195" width="50.5703125" style="2" customWidth="1"/>
    <col min="8196" max="8196" width="22.5703125" style="2" bestFit="1" customWidth="1"/>
    <col min="8197" max="8197" width="52.28515625" style="2" customWidth="1"/>
    <col min="8198" max="8198" width="30.5703125" style="2" customWidth="1"/>
    <col min="8199" max="8199" width="10.42578125" style="2" customWidth="1"/>
    <col min="8200" max="8448" width="8.85546875" style="2"/>
    <col min="8449" max="8449" width="10.28515625" style="2" customWidth="1"/>
    <col min="8450" max="8450" width="9.140625" style="2" customWidth="1"/>
    <col min="8451" max="8451" width="50.5703125" style="2" customWidth="1"/>
    <col min="8452" max="8452" width="22.5703125" style="2" bestFit="1" customWidth="1"/>
    <col min="8453" max="8453" width="52.28515625" style="2" customWidth="1"/>
    <col min="8454" max="8454" width="30.5703125" style="2" customWidth="1"/>
    <col min="8455" max="8455" width="10.42578125" style="2" customWidth="1"/>
    <col min="8456" max="8704" width="8.85546875" style="2"/>
    <col min="8705" max="8705" width="10.28515625" style="2" customWidth="1"/>
    <col min="8706" max="8706" width="9.140625" style="2" customWidth="1"/>
    <col min="8707" max="8707" width="50.5703125" style="2" customWidth="1"/>
    <col min="8708" max="8708" width="22.5703125" style="2" bestFit="1" customWidth="1"/>
    <col min="8709" max="8709" width="52.28515625" style="2" customWidth="1"/>
    <col min="8710" max="8710" width="30.5703125" style="2" customWidth="1"/>
    <col min="8711" max="8711" width="10.42578125" style="2" customWidth="1"/>
    <col min="8712" max="8960" width="8.85546875" style="2"/>
    <col min="8961" max="8961" width="10.28515625" style="2" customWidth="1"/>
    <col min="8962" max="8962" width="9.140625" style="2" customWidth="1"/>
    <col min="8963" max="8963" width="50.5703125" style="2" customWidth="1"/>
    <col min="8964" max="8964" width="22.5703125" style="2" bestFit="1" customWidth="1"/>
    <col min="8965" max="8965" width="52.28515625" style="2" customWidth="1"/>
    <col min="8966" max="8966" width="30.5703125" style="2" customWidth="1"/>
    <col min="8967" max="8967" width="10.42578125" style="2" customWidth="1"/>
    <col min="8968" max="9216" width="8.85546875" style="2"/>
    <col min="9217" max="9217" width="10.28515625" style="2" customWidth="1"/>
    <col min="9218" max="9218" width="9.140625" style="2" customWidth="1"/>
    <col min="9219" max="9219" width="50.5703125" style="2" customWidth="1"/>
    <col min="9220" max="9220" width="22.5703125" style="2" bestFit="1" customWidth="1"/>
    <col min="9221" max="9221" width="52.28515625" style="2" customWidth="1"/>
    <col min="9222" max="9222" width="30.5703125" style="2" customWidth="1"/>
    <col min="9223" max="9223" width="10.42578125" style="2" customWidth="1"/>
    <col min="9224" max="9472" width="8.85546875" style="2"/>
    <col min="9473" max="9473" width="10.28515625" style="2" customWidth="1"/>
    <col min="9474" max="9474" width="9.140625" style="2" customWidth="1"/>
    <col min="9475" max="9475" width="50.5703125" style="2" customWidth="1"/>
    <col min="9476" max="9476" width="22.5703125" style="2" bestFit="1" customWidth="1"/>
    <col min="9477" max="9477" width="52.28515625" style="2" customWidth="1"/>
    <col min="9478" max="9478" width="30.5703125" style="2" customWidth="1"/>
    <col min="9479" max="9479" width="10.42578125" style="2" customWidth="1"/>
    <col min="9480" max="9728" width="8.85546875" style="2"/>
    <col min="9729" max="9729" width="10.28515625" style="2" customWidth="1"/>
    <col min="9730" max="9730" width="9.140625" style="2" customWidth="1"/>
    <col min="9731" max="9731" width="50.5703125" style="2" customWidth="1"/>
    <col min="9732" max="9732" width="22.5703125" style="2" bestFit="1" customWidth="1"/>
    <col min="9733" max="9733" width="52.28515625" style="2" customWidth="1"/>
    <col min="9734" max="9734" width="30.5703125" style="2" customWidth="1"/>
    <col min="9735" max="9735" width="10.42578125" style="2" customWidth="1"/>
    <col min="9736" max="9984" width="8.85546875" style="2"/>
    <col min="9985" max="9985" width="10.28515625" style="2" customWidth="1"/>
    <col min="9986" max="9986" width="9.140625" style="2" customWidth="1"/>
    <col min="9987" max="9987" width="50.5703125" style="2" customWidth="1"/>
    <col min="9988" max="9988" width="22.5703125" style="2" bestFit="1" customWidth="1"/>
    <col min="9989" max="9989" width="52.28515625" style="2" customWidth="1"/>
    <col min="9990" max="9990" width="30.5703125" style="2" customWidth="1"/>
    <col min="9991" max="9991" width="10.42578125" style="2" customWidth="1"/>
    <col min="9992" max="10240" width="8.85546875" style="2"/>
    <col min="10241" max="10241" width="10.28515625" style="2" customWidth="1"/>
    <col min="10242" max="10242" width="9.140625" style="2" customWidth="1"/>
    <col min="10243" max="10243" width="50.5703125" style="2" customWidth="1"/>
    <col min="10244" max="10244" width="22.5703125" style="2" bestFit="1" customWidth="1"/>
    <col min="10245" max="10245" width="52.28515625" style="2" customWidth="1"/>
    <col min="10246" max="10246" width="30.5703125" style="2" customWidth="1"/>
    <col min="10247" max="10247" width="10.42578125" style="2" customWidth="1"/>
    <col min="10248" max="10496" width="8.85546875" style="2"/>
    <col min="10497" max="10497" width="10.28515625" style="2" customWidth="1"/>
    <col min="10498" max="10498" width="9.140625" style="2" customWidth="1"/>
    <col min="10499" max="10499" width="50.5703125" style="2" customWidth="1"/>
    <col min="10500" max="10500" width="22.5703125" style="2" bestFit="1" customWidth="1"/>
    <col min="10501" max="10501" width="52.28515625" style="2" customWidth="1"/>
    <col min="10502" max="10502" width="30.5703125" style="2" customWidth="1"/>
    <col min="10503" max="10503" width="10.42578125" style="2" customWidth="1"/>
    <col min="10504" max="10752" width="8.85546875" style="2"/>
    <col min="10753" max="10753" width="10.28515625" style="2" customWidth="1"/>
    <col min="10754" max="10754" width="9.140625" style="2" customWidth="1"/>
    <col min="10755" max="10755" width="50.5703125" style="2" customWidth="1"/>
    <col min="10756" max="10756" width="22.5703125" style="2" bestFit="1" customWidth="1"/>
    <col min="10757" max="10757" width="52.28515625" style="2" customWidth="1"/>
    <col min="10758" max="10758" width="30.5703125" style="2" customWidth="1"/>
    <col min="10759" max="10759" width="10.42578125" style="2" customWidth="1"/>
    <col min="10760" max="11008" width="8.85546875" style="2"/>
    <col min="11009" max="11009" width="10.28515625" style="2" customWidth="1"/>
    <col min="11010" max="11010" width="9.140625" style="2" customWidth="1"/>
    <col min="11011" max="11011" width="50.5703125" style="2" customWidth="1"/>
    <col min="11012" max="11012" width="22.5703125" style="2" bestFit="1" customWidth="1"/>
    <col min="11013" max="11013" width="52.28515625" style="2" customWidth="1"/>
    <col min="11014" max="11014" width="30.5703125" style="2" customWidth="1"/>
    <col min="11015" max="11015" width="10.42578125" style="2" customWidth="1"/>
    <col min="11016" max="11264" width="8.85546875" style="2"/>
    <col min="11265" max="11265" width="10.28515625" style="2" customWidth="1"/>
    <col min="11266" max="11266" width="9.140625" style="2" customWidth="1"/>
    <col min="11267" max="11267" width="50.5703125" style="2" customWidth="1"/>
    <col min="11268" max="11268" width="22.5703125" style="2" bestFit="1" customWidth="1"/>
    <col min="11269" max="11269" width="52.28515625" style="2" customWidth="1"/>
    <col min="11270" max="11270" width="30.5703125" style="2" customWidth="1"/>
    <col min="11271" max="11271" width="10.42578125" style="2" customWidth="1"/>
    <col min="11272" max="11520" width="8.85546875" style="2"/>
    <col min="11521" max="11521" width="10.28515625" style="2" customWidth="1"/>
    <col min="11522" max="11522" width="9.140625" style="2" customWidth="1"/>
    <col min="11523" max="11523" width="50.5703125" style="2" customWidth="1"/>
    <col min="11524" max="11524" width="22.5703125" style="2" bestFit="1" customWidth="1"/>
    <col min="11525" max="11525" width="52.28515625" style="2" customWidth="1"/>
    <col min="11526" max="11526" width="30.5703125" style="2" customWidth="1"/>
    <col min="11527" max="11527" width="10.42578125" style="2" customWidth="1"/>
    <col min="11528" max="11776" width="8.85546875" style="2"/>
    <col min="11777" max="11777" width="10.28515625" style="2" customWidth="1"/>
    <col min="11778" max="11778" width="9.140625" style="2" customWidth="1"/>
    <col min="11779" max="11779" width="50.5703125" style="2" customWidth="1"/>
    <col min="11780" max="11780" width="22.5703125" style="2" bestFit="1" customWidth="1"/>
    <col min="11781" max="11781" width="52.28515625" style="2" customWidth="1"/>
    <col min="11782" max="11782" width="30.5703125" style="2" customWidth="1"/>
    <col min="11783" max="11783" width="10.42578125" style="2" customWidth="1"/>
    <col min="11784" max="12032" width="8.85546875" style="2"/>
    <col min="12033" max="12033" width="10.28515625" style="2" customWidth="1"/>
    <col min="12034" max="12034" width="9.140625" style="2" customWidth="1"/>
    <col min="12035" max="12035" width="50.5703125" style="2" customWidth="1"/>
    <col min="12036" max="12036" width="22.5703125" style="2" bestFit="1" customWidth="1"/>
    <col min="12037" max="12037" width="52.28515625" style="2" customWidth="1"/>
    <col min="12038" max="12038" width="30.5703125" style="2" customWidth="1"/>
    <col min="12039" max="12039" width="10.42578125" style="2" customWidth="1"/>
    <col min="12040" max="12288" width="8.85546875" style="2"/>
    <col min="12289" max="12289" width="10.28515625" style="2" customWidth="1"/>
    <col min="12290" max="12290" width="9.140625" style="2" customWidth="1"/>
    <col min="12291" max="12291" width="50.5703125" style="2" customWidth="1"/>
    <col min="12292" max="12292" width="22.5703125" style="2" bestFit="1" customWidth="1"/>
    <col min="12293" max="12293" width="52.28515625" style="2" customWidth="1"/>
    <col min="12294" max="12294" width="30.5703125" style="2" customWidth="1"/>
    <col min="12295" max="12295" width="10.42578125" style="2" customWidth="1"/>
    <col min="12296" max="12544" width="8.85546875" style="2"/>
    <col min="12545" max="12545" width="10.28515625" style="2" customWidth="1"/>
    <col min="12546" max="12546" width="9.140625" style="2" customWidth="1"/>
    <col min="12547" max="12547" width="50.5703125" style="2" customWidth="1"/>
    <col min="12548" max="12548" width="22.5703125" style="2" bestFit="1" customWidth="1"/>
    <col min="12549" max="12549" width="52.28515625" style="2" customWidth="1"/>
    <col min="12550" max="12550" width="30.5703125" style="2" customWidth="1"/>
    <col min="12551" max="12551" width="10.42578125" style="2" customWidth="1"/>
    <col min="12552" max="12800" width="8.85546875" style="2"/>
    <col min="12801" max="12801" width="10.28515625" style="2" customWidth="1"/>
    <col min="12802" max="12802" width="9.140625" style="2" customWidth="1"/>
    <col min="12803" max="12803" width="50.5703125" style="2" customWidth="1"/>
    <col min="12804" max="12804" width="22.5703125" style="2" bestFit="1" customWidth="1"/>
    <col min="12805" max="12805" width="52.28515625" style="2" customWidth="1"/>
    <col min="12806" max="12806" width="30.5703125" style="2" customWidth="1"/>
    <col min="12807" max="12807" width="10.42578125" style="2" customWidth="1"/>
    <col min="12808" max="13056" width="8.85546875" style="2"/>
    <col min="13057" max="13057" width="10.28515625" style="2" customWidth="1"/>
    <col min="13058" max="13058" width="9.140625" style="2" customWidth="1"/>
    <col min="13059" max="13059" width="50.5703125" style="2" customWidth="1"/>
    <col min="13060" max="13060" width="22.5703125" style="2" bestFit="1" customWidth="1"/>
    <col min="13061" max="13061" width="52.28515625" style="2" customWidth="1"/>
    <col min="13062" max="13062" width="30.5703125" style="2" customWidth="1"/>
    <col min="13063" max="13063" width="10.42578125" style="2" customWidth="1"/>
    <col min="13064" max="13312" width="8.85546875" style="2"/>
    <col min="13313" max="13313" width="10.28515625" style="2" customWidth="1"/>
    <col min="13314" max="13314" width="9.140625" style="2" customWidth="1"/>
    <col min="13315" max="13315" width="50.5703125" style="2" customWidth="1"/>
    <col min="13316" max="13316" width="22.5703125" style="2" bestFit="1" customWidth="1"/>
    <col min="13317" max="13317" width="52.28515625" style="2" customWidth="1"/>
    <col min="13318" max="13318" width="30.5703125" style="2" customWidth="1"/>
    <col min="13319" max="13319" width="10.42578125" style="2" customWidth="1"/>
    <col min="13320" max="13568" width="8.85546875" style="2"/>
    <col min="13569" max="13569" width="10.28515625" style="2" customWidth="1"/>
    <col min="13570" max="13570" width="9.140625" style="2" customWidth="1"/>
    <col min="13571" max="13571" width="50.5703125" style="2" customWidth="1"/>
    <col min="13572" max="13572" width="22.5703125" style="2" bestFit="1" customWidth="1"/>
    <col min="13573" max="13573" width="52.28515625" style="2" customWidth="1"/>
    <col min="13574" max="13574" width="30.5703125" style="2" customWidth="1"/>
    <col min="13575" max="13575" width="10.42578125" style="2" customWidth="1"/>
    <col min="13576" max="13824" width="8.85546875" style="2"/>
    <col min="13825" max="13825" width="10.28515625" style="2" customWidth="1"/>
    <col min="13826" max="13826" width="9.140625" style="2" customWidth="1"/>
    <col min="13827" max="13827" width="50.5703125" style="2" customWidth="1"/>
    <col min="13828" max="13828" width="22.5703125" style="2" bestFit="1" customWidth="1"/>
    <col min="13829" max="13829" width="52.28515625" style="2" customWidth="1"/>
    <col min="13830" max="13830" width="30.5703125" style="2" customWidth="1"/>
    <col min="13831" max="13831" width="10.42578125" style="2" customWidth="1"/>
    <col min="13832" max="14080" width="8.85546875" style="2"/>
    <col min="14081" max="14081" width="10.28515625" style="2" customWidth="1"/>
    <col min="14082" max="14082" width="9.140625" style="2" customWidth="1"/>
    <col min="14083" max="14083" width="50.5703125" style="2" customWidth="1"/>
    <col min="14084" max="14084" width="22.5703125" style="2" bestFit="1" customWidth="1"/>
    <col min="14085" max="14085" width="52.28515625" style="2" customWidth="1"/>
    <col min="14086" max="14086" width="30.5703125" style="2" customWidth="1"/>
    <col min="14087" max="14087" width="10.42578125" style="2" customWidth="1"/>
    <col min="14088" max="14336" width="8.85546875" style="2"/>
    <col min="14337" max="14337" width="10.28515625" style="2" customWidth="1"/>
    <col min="14338" max="14338" width="9.140625" style="2" customWidth="1"/>
    <col min="14339" max="14339" width="50.5703125" style="2" customWidth="1"/>
    <col min="14340" max="14340" width="22.5703125" style="2" bestFit="1" customWidth="1"/>
    <col min="14341" max="14341" width="52.28515625" style="2" customWidth="1"/>
    <col min="14342" max="14342" width="30.5703125" style="2" customWidth="1"/>
    <col min="14343" max="14343" width="10.42578125" style="2" customWidth="1"/>
    <col min="14344" max="14592" width="8.85546875" style="2"/>
    <col min="14593" max="14593" width="10.28515625" style="2" customWidth="1"/>
    <col min="14594" max="14594" width="9.140625" style="2" customWidth="1"/>
    <col min="14595" max="14595" width="50.5703125" style="2" customWidth="1"/>
    <col min="14596" max="14596" width="22.5703125" style="2" bestFit="1" customWidth="1"/>
    <col min="14597" max="14597" width="52.28515625" style="2" customWidth="1"/>
    <col min="14598" max="14598" width="30.5703125" style="2" customWidth="1"/>
    <col min="14599" max="14599" width="10.42578125" style="2" customWidth="1"/>
    <col min="14600" max="14848" width="8.85546875" style="2"/>
    <col min="14849" max="14849" width="10.28515625" style="2" customWidth="1"/>
    <col min="14850" max="14850" width="9.140625" style="2" customWidth="1"/>
    <col min="14851" max="14851" width="50.5703125" style="2" customWidth="1"/>
    <col min="14852" max="14852" width="22.5703125" style="2" bestFit="1" customWidth="1"/>
    <col min="14853" max="14853" width="52.28515625" style="2" customWidth="1"/>
    <col min="14854" max="14854" width="30.5703125" style="2" customWidth="1"/>
    <col min="14855" max="14855" width="10.42578125" style="2" customWidth="1"/>
    <col min="14856" max="15104" width="8.85546875" style="2"/>
    <col min="15105" max="15105" width="10.28515625" style="2" customWidth="1"/>
    <col min="15106" max="15106" width="9.140625" style="2" customWidth="1"/>
    <col min="15107" max="15107" width="50.5703125" style="2" customWidth="1"/>
    <col min="15108" max="15108" width="22.5703125" style="2" bestFit="1" customWidth="1"/>
    <col min="15109" max="15109" width="52.28515625" style="2" customWidth="1"/>
    <col min="15110" max="15110" width="30.5703125" style="2" customWidth="1"/>
    <col min="15111" max="15111" width="10.42578125" style="2" customWidth="1"/>
    <col min="15112" max="15360" width="8.85546875" style="2"/>
    <col min="15361" max="15361" width="10.28515625" style="2" customWidth="1"/>
    <col min="15362" max="15362" width="9.140625" style="2" customWidth="1"/>
    <col min="15363" max="15363" width="50.5703125" style="2" customWidth="1"/>
    <col min="15364" max="15364" width="22.5703125" style="2" bestFit="1" customWidth="1"/>
    <col min="15365" max="15365" width="52.28515625" style="2" customWidth="1"/>
    <col min="15366" max="15366" width="30.5703125" style="2" customWidth="1"/>
    <col min="15367" max="15367" width="10.42578125" style="2" customWidth="1"/>
    <col min="15368" max="15616" width="8.85546875" style="2"/>
    <col min="15617" max="15617" width="10.28515625" style="2" customWidth="1"/>
    <col min="15618" max="15618" width="9.140625" style="2" customWidth="1"/>
    <col min="15619" max="15619" width="50.5703125" style="2" customWidth="1"/>
    <col min="15620" max="15620" width="22.5703125" style="2" bestFit="1" customWidth="1"/>
    <col min="15621" max="15621" width="52.28515625" style="2" customWidth="1"/>
    <col min="15622" max="15622" width="30.5703125" style="2" customWidth="1"/>
    <col min="15623" max="15623" width="10.42578125" style="2" customWidth="1"/>
    <col min="15624" max="15872" width="8.85546875" style="2"/>
    <col min="15873" max="15873" width="10.28515625" style="2" customWidth="1"/>
    <col min="15874" max="15874" width="9.140625" style="2" customWidth="1"/>
    <col min="15875" max="15875" width="50.5703125" style="2" customWidth="1"/>
    <col min="15876" max="15876" width="22.5703125" style="2" bestFit="1" customWidth="1"/>
    <col min="15877" max="15877" width="52.28515625" style="2" customWidth="1"/>
    <col min="15878" max="15878" width="30.5703125" style="2" customWidth="1"/>
    <col min="15879" max="15879" width="10.42578125" style="2" customWidth="1"/>
    <col min="15880" max="16128" width="8.85546875" style="2"/>
    <col min="16129" max="16129" width="10.28515625" style="2" customWidth="1"/>
    <col min="16130" max="16130" width="9.140625" style="2" customWidth="1"/>
    <col min="16131" max="16131" width="50.5703125" style="2" customWidth="1"/>
    <col min="16132" max="16132" width="22.5703125" style="2" bestFit="1" customWidth="1"/>
    <col min="16133" max="16133" width="52.28515625" style="2" customWidth="1"/>
    <col min="16134" max="16134" width="30.5703125" style="2" customWidth="1"/>
    <col min="16135" max="16135" width="10.42578125" style="2" customWidth="1"/>
    <col min="16136" max="16384" width="8.85546875" style="2"/>
  </cols>
  <sheetData>
    <row r="1" spans="1:7" s="89" customFormat="1" ht="19.5" thickBot="1" x14ac:dyDescent="0.3">
      <c r="A1" s="97"/>
      <c r="B1" s="96" t="s">
        <v>869</v>
      </c>
      <c r="C1" s="94"/>
      <c r="D1" s="95"/>
      <c r="E1" s="94"/>
    </row>
    <row r="2" spans="1:7" s="89" customFormat="1" ht="48.95" customHeight="1" x14ac:dyDescent="0.25">
      <c r="A2" s="93" t="s">
        <v>868</v>
      </c>
      <c r="B2" s="92"/>
      <c r="C2" s="90"/>
      <c r="D2" s="91"/>
      <c r="E2" s="90"/>
    </row>
    <row r="3" spans="1:7" s="84" customFormat="1" x14ac:dyDescent="0.25">
      <c r="A3" s="85"/>
      <c r="B3" s="88"/>
      <c r="C3" s="85"/>
      <c r="D3" s="87"/>
      <c r="E3" s="86"/>
      <c r="F3" s="86"/>
      <c r="G3" s="85"/>
    </row>
    <row r="4" spans="1:7" s="78" customFormat="1" x14ac:dyDescent="0.25">
      <c r="A4" s="98" t="s">
        <v>867</v>
      </c>
      <c r="B4" s="98"/>
      <c r="C4" s="98"/>
      <c r="D4" s="98"/>
      <c r="E4" s="98"/>
      <c r="F4" s="33"/>
      <c r="G4" s="33"/>
    </row>
    <row r="5" spans="1:7" s="78" customFormat="1" ht="15.75" thickBot="1" x14ac:dyDescent="0.25">
      <c r="A5" s="31" t="s">
        <v>128</v>
      </c>
      <c r="B5" s="31" t="s">
        <v>127</v>
      </c>
      <c r="C5" s="31" t="s">
        <v>126</v>
      </c>
      <c r="D5" s="32" t="s">
        <v>125</v>
      </c>
      <c r="E5" s="31" t="s">
        <v>124</v>
      </c>
      <c r="F5" s="6"/>
      <c r="G5" s="83"/>
    </row>
    <row r="6" spans="1:7" s="78" customFormat="1" ht="60" x14ac:dyDescent="0.2">
      <c r="A6" s="24">
        <v>1</v>
      </c>
      <c r="B6" s="82">
        <v>1</v>
      </c>
      <c r="C6" s="81" t="s">
        <v>866</v>
      </c>
      <c r="D6" s="80">
        <f>+D7+D56+D258</f>
        <v>20328.330595475865</v>
      </c>
      <c r="E6" s="28" t="s">
        <v>865</v>
      </c>
    </row>
    <row r="7" spans="1:7" s="78" customFormat="1" ht="30" outlineLevel="1" x14ac:dyDescent="0.2">
      <c r="A7" s="24">
        <v>1.1000000000000001</v>
      </c>
      <c r="B7" s="23">
        <v>2</v>
      </c>
      <c r="C7" s="21" t="s">
        <v>864</v>
      </c>
      <c r="D7" s="36">
        <f>+D8+D23</f>
        <v>14103.620923791674</v>
      </c>
      <c r="E7" s="21" t="s">
        <v>863</v>
      </c>
    </row>
    <row r="8" spans="1:7" s="78" customFormat="1" ht="30" outlineLevel="2" collapsed="1" x14ac:dyDescent="0.25">
      <c r="A8" s="2" t="s">
        <v>862</v>
      </c>
      <c r="B8" s="41">
        <v>3</v>
      </c>
      <c r="C8" s="39" t="s">
        <v>861</v>
      </c>
      <c r="D8" s="40">
        <f>+SUM(D9:D11)+D15+D21+D22</f>
        <v>8661.3009834774275</v>
      </c>
      <c r="E8" s="39" t="s">
        <v>860</v>
      </c>
    </row>
    <row r="9" spans="1:7" s="78" customFormat="1" ht="30" outlineLevel="3" x14ac:dyDescent="0.25">
      <c r="A9" s="2" t="s">
        <v>859</v>
      </c>
      <c r="B9" s="27">
        <v>4</v>
      </c>
      <c r="C9" s="25" t="s">
        <v>858</v>
      </c>
      <c r="D9" s="35">
        <f>+'[3]ICC OPEX Costs'!E3/Nameplate_GB</f>
        <v>7889.6449567287427</v>
      </c>
      <c r="E9" s="25" t="s">
        <v>857</v>
      </c>
    </row>
    <row r="10" spans="1:7" s="79" customFormat="1" ht="30" outlineLevel="3" x14ac:dyDescent="0.25">
      <c r="A10" s="2" t="s">
        <v>856</v>
      </c>
      <c r="B10" s="27">
        <v>4</v>
      </c>
      <c r="C10" s="25" t="s">
        <v>855</v>
      </c>
      <c r="D10" s="35">
        <f>(+'[3]ICC OPEX Costs'!E22+'[3]ICC OPEX Costs'!E23)/Nameplate_GB</f>
        <v>97.842532157939203</v>
      </c>
      <c r="E10" s="25" t="s">
        <v>854</v>
      </c>
    </row>
    <row r="11" spans="1:7" s="78" customFormat="1" ht="30" outlineLevel="3" x14ac:dyDescent="0.25">
      <c r="A11" s="2" t="s">
        <v>853</v>
      </c>
      <c r="B11" s="27">
        <v>4</v>
      </c>
      <c r="C11" s="25" t="s">
        <v>175</v>
      </c>
      <c r="D11" s="35">
        <f>SUM(D12:D14)</f>
        <v>183.10306979789993</v>
      </c>
      <c r="E11" s="25" t="s">
        <v>852</v>
      </c>
    </row>
    <row r="12" spans="1:7" s="78" customFormat="1" ht="30.75" hidden="1" outlineLevel="4" thickBot="1" x14ac:dyDescent="0.3">
      <c r="A12" s="2" t="s">
        <v>851</v>
      </c>
      <c r="B12" s="77">
        <v>5</v>
      </c>
      <c r="C12" s="76" t="s">
        <v>850</v>
      </c>
      <c r="D12" s="75">
        <f>(+'[3]ICC OPEX Costs'!E12+'[3]ICC OPEX Costs'!E13)/Nameplate_GB</f>
        <v>99.369611598648618</v>
      </c>
      <c r="E12" s="13" t="s">
        <v>849</v>
      </c>
    </row>
    <row r="13" spans="1:7" ht="30.75" hidden="1" outlineLevel="4" thickBot="1" x14ac:dyDescent="0.3">
      <c r="A13" s="2" t="s">
        <v>848</v>
      </c>
      <c r="B13" s="77">
        <v>5</v>
      </c>
      <c r="C13" s="76" t="s">
        <v>847</v>
      </c>
      <c r="D13" s="75">
        <f>(+'[3]ICC OPEX Costs'!E11+'[3]ICC OPEX Costs'!E18)/Nameplate_GB</f>
        <v>73.045863542967538</v>
      </c>
      <c r="E13" s="13" t="s">
        <v>165</v>
      </c>
    </row>
    <row r="14" spans="1:7" ht="30" hidden="1" outlineLevel="4" x14ac:dyDescent="0.25">
      <c r="A14" s="2" t="s">
        <v>846</v>
      </c>
      <c r="B14" s="77">
        <v>5</v>
      </c>
      <c r="C14" s="76" t="s">
        <v>845</v>
      </c>
      <c r="D14" s="75">
        <f>(+'[3]ICC OPEX Costs'!E16+'[3]ICC OPEX Costs'!E21)/Nameplate_GB</f>
        <v>10.687594656283782</v>
      </c>
      <c r="E14" s="16" t="s">
        <v>844</v>
      </c>
    </row>
    <row r="15" spans="1:7" ht="75" outlineLevel="3" collapsed="1" x14ac:dyDescent="0.25">
      <c r="A15" s="2" t="s">
        <v>843</v>
      </c>
      <c r="B15" s="27">
        <v>4</v>
      </c>
      <c r="C15" s="25" t="s">
        <v>842</v>
      </c>
      <c r="D15" s="35">
        <f>SUM(D16:D20)</f>
        <v>385.20534666784374</v>
      </c>
      <c r="E15" s="25" t="s">
        <v>841</v>
      </c>
    </row>
    <row r="16" spans="1:7" ht="30.75" hidden="1" outlineLevel="4" thickBot="1" x14ac:dyDescent="0.3">
      <c r="A16" s="57" t="s">
        <v>840</v>
      </c>
      <c r="B16" s="15">
        <v>5</v>
      </c>
      <c r="C16" s="13" t="s">
        <v>839</v>
      </c>
      <c r="D16" s="38">
        <f>+'[3]ICC OPEX Costs'!E10/Nameplate_GB</f>
        <v>189.97141431891893</v>
      </c>
      <c r="E16" s="13" t="s">
        <v>838</v>
      </c>
    </row>
    <row r="17" spans="1:5" ht="45.75" hidden="1" outlineLevel="4" thickBot="1" x14ac:dyDescent="0.3">
      <c r="A17" s="57" t="s">
        <v>837</v>
      </c>
      <c r="B17" s="15">
        <v>5</v>
      </c>
      <c r="C17" s="13" t="s">
        <v>836</v>
      </c>
      <c r="D17" s="38"/>
      <c r="E17" s="13" t="s">
        <v>835</v>
      </c>
    </row>
    <row r="18" spans="1:5" ht="30.75" hidden="1" outlineLevel="4" thickBot="1" x14ac:dyDescent="0.3">
      <c r="A18" s="57" t="s">
        <v>834</v>
      </c>
      <c r="B18" s="15">
        <v>5</v>
      </c>
      <c r="C18" s="13" t="s">
        <v>833</v>
      </c>
      <c r="D18" s="38">
        <f>(+'[3]ICC OPEX Costs'!E20+'[3]ICC OPEX Costs'!E19)/Nameplate_GB</f>
        <v>39.335849940546474</v>
      </c>
      <c r="E18" s="13" t="s">
        <v>832</v>
      </c>
    </row>
    <row r="19" spans="1:5" ht="15.75" hidden="1" outlineLevel="4" thickBot="1" x14ac:dyDescent="0.3">
      <c r="A19" s="57" t="s">
        <v>831</v>
      </c>
      <c r="B19" s="15">
        <v>5</v>
      </c>
      <c r="C19" s="13" t="s">
        <v>830</v>
      </c>
      <c r="D19" s="38">
        <f>(+'[3]ICC OPEX Costs'!E14+'[3]ICC OPEX Costs'!E15)/Nameplate_GB</f>
        <v>155.89808240837834</v>
      </c>
      <c r="E19" s="13" t="s">
        <v>829</v>
      </c>
    </row>
    <row r="20" spans="1:5" ht="45.75" hidden="1" outlineLevel="4" thickBot="1" x14ac:dyDescent="0.3">
      <c r="A20" s="57" t="s">
        <v>828</v>
      </c>
      <c r="B20" s="15">
        <v>5</v>
      </c>
      <c r="C20" s="13" t="s">
        <v>827</v>
      </c>
      <c r="D20" s="38"/>
      <c r="E20" s="13" t="s">
        <v>826</v>
      </c>
    </row>
    <row r="21" spans="1:5" ht="30" outlineLevel="3" collapsed="1" x14ac:dyDescent="0.25">
      <c r="A21" s="2" t="s">
        <v>825</v>
      </c>
      <c r="B21" s="27">
        <v>4</v>
      </c>
      <c r="C21" s="25" t="s">
        <v>824</v>
      </c>
      <c r="D21" s="35">
        <f>+'[3]ICC OPEX Costs'!E25/Nameplate_GB</f>
        <v>24.423997043918924</v>
      </c>
      <c r="E21" s="25" t="s">
        <v>727</v>
      </c>
    </row>
    <row r="22" spans="1:5" ht="45" outlineLevel="3" x14ac:dyDescent="0.25">
      <c r="A22" s="2" t="s">
        <v>823</v>
      </c>
      <c r="B22" s="27">
        <v>4</v>
      </c>
      <c r="C22" s="25" t="s">
        <v>822</v>
      </c>
      <c r="D22" s="35">
        <f>+'[3]ICC OPEX Costs'!D42/Nameplate_GB</f>
        <v>81.081081081081081</v>
      </c>
      <c r="E22" s="25" t="s">
        <v>821</v>
      </c>
    </row>
    <row r="23" spans="1:5" ht="75" outlineLevel="2" x14ac:dyDescent="0.25">
      <c r="A23" s="2" t="s">
        <v>820</v>
      </c>
      <c r="B23" s="41">
        <v>3</v>
      </c>
      <c r="C23" s="39" t="s">
        <v>819</v>
      </c>
      <c r="D23" s="40">
        <f>+D24+D25+D33+D36+D44+D48+D49+D54+D55</f>
        <v>5442.3199403142471</v>
      </c>
      <c r="E23" s="39" t="s">
        <v>818</v>
      </c>
    </row>
    <row r="24" spans="1:5" outlineLevel="3" x14ac:dyDescent="0.25">
      <c r="A24" s="2" t="s">
        <v>817</v>
      </c>
      <c r="B24" s="27">
        <v>4</v>
      </c>
      <c r="C24" s="25" t="s">
        <v>816</v>
      </c>
      <c r="D24" s="35"/>
      <c r="E24" s="25" t="s">
        <v>815</v>
      </c>
    </row>
    <row r="25" spans="1:5" ht="30" outlineLevel="3" x14ac:dyDescent="0.25">
      <c r="A25" s="2" t="s">
        <v>814</v>
      </c>
      <c r="B25" s="27">
        <v>4</v>
      </c>
      <c r="C25" s="25" t="s">
        <v>813</v>
      </c>
      <c r="D25" s="35">
        <f>+D26</f>
        <v>0</v>
      </c>
      <c r="E25" s="25" t="s">
        <v>812</v>
      </c>
    </row>
    <row r="26" spans="1:5" ht="45.75" hidden="1" outlineLevel="4" thickBot="1" x14ac:dyDescent="0.3">
      <c r="A26" s="2" t="s">
        <v>811</v>
      </c>
      <c r="B26" s="15">
        <v>5</v>
      </c>
      <c r="C26" s="13" t="s">
        <v>810</v>
      </c>
      <c r="D26" s="38">
        <f>+SUM(D27:D32)</f>
        <v>0</v>
      </c>
      <c r="E26" s="13" t="s">
        <v>809</v>
      </c>
    </row>
    <row r="27" spans="1:5" ht="30" hidden="1" outlineLevel="5" x14ac:dyDescent="0.25">
      <c r="A27" s="57" t="s">
        <v>808</v>
      </c>
      <c r="B27" s="56">
        <v>6</v>
      </c>
      <c r="C27" s="55" t="s">
        <v>807</v>
      </c>
      <c r="D27" s="54"/>
      <c r="E27" s="53" t="s">
        <v>806</v>
      </c>
    </row>
    <row r="28" spans="1:5" hidden="1" outlineLevel="5" x14ac:dyDescent="0.25">
      <c r="A28" s="57" t="s">
        <v>805</v>
      </c>
      <c r="B28" s="56">
        <v>6</v>
      </c>
      <c r="C28" s="55" t="s">
        <v>804</v>
      </c>
      <c r="D28" s="54"/>
      <c r="E28" s="53" t="s">
        <v>803</v>
      </c>
    </row>
    <row r="29" spans="1:5" hidden="1" outlineLevel="5" x14ac:dyDescent="0.25">
      <c r="A29" s="57" t="s">
        <v>802</v>
      </c>
      <c r="B29" s="56">
        <v>6</v>
      </c>
      <c r="C29" s="55" t="s">
        <v>801</v>
      </c>
      <c r="D29" s="54"/>
      <c r="E29" s="53" t="s">
        <v>800</v>
      </c>
    </row>
    <row r="30" spans="1:5" ht="30" hidden="1" outlineLevel="5" x14ac:dyDescent="0.25">
      <c r="A30" s="57" t="s">
        <v>799</v>
      </c>
      <c r="B30" s="56">
        <v>6</v>
      </c>
      <c r="C30" s="55" t="s">
        <v>767</v>
      </c>
      <c r="D30" s="54"/>
      <c r="E30" s="53" t="s">
        <v>798</v>
      </c>
    </row>
    <row r="31" spans="1:5" ht="30" hidden="1" outlineLevel="5" x14ac:dyDescent="0.25">
      <c r="A31" s="57" t="s">
        <v>797</v>
      </c>
      <c r="B31" s="56">
        <v>6</v>
      </c>
      <c r="C31" s="55" t="s">
        <v>796</v>
      </c>
      <c r="D31" s="54"/>
      <c r="E31" s="53" t="s">
        <v>795</v>
      </c>
    </row>
    <row r="32" spans="1:5" hidden="1" outlineLevel="5" x14ac:dyDescent="0.25">
      <c r="A32" s="57" t="s">
        <v>794</v>
      </c>
      <c r="B32" s="56">
        <v>6</v>
      </c>
      <c r="C32" s="55" t="s">
        <v>776</v>
      </c>
      <c r="D32" s="54"/>
      <c r="E32" s="53" t="s">
        <v>793</v>
      </c>
    </row>
    <row r="33" spans="1:5" ht="30" outlineLevel="3" collapsed="1" x14ac:dyDescent="0.25">
      <c r="A33" s="2" t="s">
        <v>792</v>
      </c>
      <c r="B33" s="27">
        <v>4</v>
      </c>
      <c r="C33" s="25" t="s">
        <v>791</v>
      </c>
      <c r="D33" s="35">
        <v>0</v>
      </c>
      <c r="E33" s="25" t="s">
        <v>790</v>
      </c>
    </row>
    <row r="34" spans="1:5" ht="15.75" hidden="1" outlineLevel="4" thickBot="1" x14ac:dyDescent="0.3">
      <c r="A34" s="71" t="s">
        <v>789</v>
      </c>
      <c r="B34" s="74">
        <v>5</v>
      </c>
      <c r="C34" s="72" t="s">
        <v>788</v>
      </c>
      <c r="D34" s="73">
        <v>0</v>
      </c>
      <c r="E34" s="72" t="s">
        <v>787</v>
      </c>
    </row>
    <row r="35" spans="1:5" hidden="1" outlineLevel="4" x14ac:dyDescent="0.25">
      <c r="A35" s="71" t="s">
        <v>786</v>
      </c>
      <c r="B35" s="70">
        <v>5</v>
      </c>
      <c r="C35" s="68" t="s">
        <v>785</v>
      </c>
      <c r="D35" s="69">
        <v>0</v>
      </c>
      <c r="E35" s="68" t="s">
        <v>784</v>
      </c>
    </row>
    <row r="36" spans="1:5" outlineLevel="3" collapsed="1" x14ac:dyDescent="0.25">
      <c r="A36" s="57" t="s">
        <v>783</v>
      </c>
      <c r="B36" s="27">
        <v>4</v>
      </c>
      <c r="C36" s="25" t="s">
        <v>782</v>
      </c>
      <c r="D36" s="35">
        <f>+D37</f>
        <v>3543.077686671933</v>
      </c>
      <c r="E36" s="25" t="s">
        <v>781</v>
      </c>
    </row>
    <row r="37" spans="1:5" ht="15.75" hidden="1" outlineLevel="4" thickBot="1" x14ac:dyDescent="0.3">
      <c r="A37" s="2" t="s">
        <v>780</v>
      </c>
      <c r="B37" s="15">
        <v>5</v>
      </c>
      <c r="C37" s="13" t="s">
        <v>779</v>
      </c>
      <c r="D37" s="38">
        <f>+SUM(D38:D43)</f>
        <v>3543.077686671933</v>
      </c>
      <c r="E37" s="13" t="s">
        <v>778</v>
      </c>
    </row>
    <row r="38" spans="1:5" hidden="1" outlineLevel="5" x14ac:dyDescent="0.25">
      <c r="A38" s="57" t="s">
        <v>777</v>
      </c>
      <c r="B38" s="56">
        <v>6</v>
      </c>
      <c r="C38" s="55" t="s">
        <v>776</v>
      </c>
      <c r="D38" s="54">
        <f>+'[3]ICC OPEX Costs'!E17/Nameplate_GB</f>
        <v>134.05865141061142</v>
      </c>
      <c r="E38" s="53" t="s">
        <v>775</v>
      </c>
    </row>
    <row r="39" spans="1:5" hidden="1" outlineLevel="5" x14ac:dyDescent="0.25">
      <c r="A39" s="57" t="s">
        <v>774</v>
      </c>
      <c r="B39" s="56">
        <v>6</v>
      </c>
      <c r="C39" s="55" t="s">
        <v>773</v>
      </c>
      <c r="D39" s="54"/>
      <c r="E39" s="53" t="s">
        <v>772</v>
      </c>
    </row>
    <row r="40" spans="1:5" ht="45" hidden="1" outlineLevel="5" x14ac:dyDescent="0.25">
      <c r="A40" s="57" t="s">
        <v>771</v>
      </c>
      <c r="B40" s="56">
        <v>6</v>
      </c>
      <c r="C40" s="55" t="s">
        <v>770</v>
      </c>
      <c r="D40" s="54">
        <f>+'[3]ICC OPEX Costs'!E4/Nameplate_GB</f>
        <v>1444.6255568494842</v>
      </c>
      <c r="E40" s="53" t="s">
        <v>769</v>
      </c>
    </row>
    <row r="41" spans="1:5" hidden="1" outlineLevel="5" x14ac:dyDescent="0.25">
      <c r="A41" s="57" t="s">
        <v>768</v>
      </c>
      <c r="B41" s="56">
        <v>6</v>
      </c>
      <c r="C41" s="55" t="s">
        <v>767</v>
      </c>
      <c r="D41" s="54"/>
      <c r="E41" s="53" t="s">
        <v>766</v>
      </c>
    </row>
    <row r="42" spans="1:5" hidden="1" outlineLevel="5" x14ac:dyDescent="0.25">
      <c r="A42" s="57" t="s">
        <v>765</v>
      </c>
      <c r="B42" s="56">
        <v>6</v>
      </c>
      <c r="C42" s="55" t="s">
        <v>764</v>
      </c>
      <c r="D42" s="54"/>
      <c r="E42" s="53" t="s">
        <v>763</v>
      </c>
    </row>
    <row r="43" spans="1:5" ht="30" hidden="1" outlineLevel="5" x14ac:dyDescent="0.25">
      <c r="A43" s="57" t="s">
        <v>762</v>
      </c>
      <c r="B43" s="56">
        <v>6</v>
      </c>
      <c r="C43" s="55" t="s">
        <v>761</v>
      </c>
      <c r="D43" s="54">
        <f>(+'[3]ICC OPEX Costs'!E5+'[3]ICC OPEX Costs'!E6+'[3]ICC OPEX Costs'!E7+'[3]ICC OPEX Costs'!E8)/Nameplate_GB</f>
        <v>1964.3934784118373</v>
      </c>
      <c r="E43" s="53" t="s">
        <v>760</v>
      </c>
    </row>
    <row r="44" spans="1:5" ht="45" outlineLevel="3" collapsed="1" x14ac:dyDescent="0.25">
      <c r="A44" s="57" t="s">
        <v>759</v>
      </c>
      <c r="B44" s="27">
        <v>4</v>
      </c>
      <c r="C44" s="25" t="s">
        <v>758</v>
      </c>
      <c r="D44" s="35"/>
      <c r="E44" s="25" t="s">
        <v>757</v>
      </c>
    </row>
    <row r="45" spans="1:5" ht="75.75" hidden="1" outlineLevel="4" thickBot="1" x14ac:dyDescent="0.3">
      <c r="A45" s="57" t="s">
        <v>756</v>
      </c>
      <c r="B45" s="15">
        <v>5</v>
      </c>
      <c r="C45" s="13" t="s">
        <v>755</v>
      </c>
      <c r="D45" s="38"/>
      <c r="E45" s="13" t="s">
        <v>754</v>
      </c>
    </row>
    <row r="46" spans="1:5" ht="60.75" hidden="1" outlineLevel="4" thickBot="1" x14ac:dyDescent="0.3">
      <c r="A46" s="57" t="s">
        <v>753</v>
      </c>
      <c r="B46" s="15">
        <v>5</v>
      </c>
      <c r="C46" s="13" t="s">
        <v>752</v>
      </c>
      <c r="D46" s="38"/>
      <c r="E46" s="13" t="s">
        <v>751</v>
      </c>
    </row>
    <row r="47" spans="1:5" ht="45.75" hidden="1" outlineLevel="4" thickBot="1" x14ac:dyDescent="0.3">
      <c r="A47" s="57" t="s">
        <v>750</v>
      </c>
      <c r="B47" s="15">
        <v>5</v>
      </c>
      <c r="C47" s="13" t="s">
        <v>749</v>
      </c>
      <c r="D47" s="38"/>
      <c r="E47" s="13" t="s">
        <v>748</v>
      </c>
    </row>
    <row r="48" spans="1:5" outlineLevel="3" collapsed="1" x14ac:dyDescent="0.25">
      <c r="A48" s="2" t="s">
        <v>747</v>
      </c>
      <c r="B48" s="27">
        <v>4</v>
      </c>
      <c r="C48" s="25" t="s">
        <v>746</v>
      </c>
      <c r="D48" s="35"/>
      <c r="E48" s="25" t="s">
        <v>745</v>
      </c>
    </row>
    <row r="49" spans="1:5" ht="30" outlineLevel="3" x14ac:dyDescent="0.25">
      <c r="A49" s="2" t="s">
        <v>744</v>
      </c>
      <c r="B49" s="27">
        <v>4</v>
      </c>
      <c r="C49" s="25" t="s">
        <v>743</v>
      </c>
      <c r="D49" s="35">
        <f>+'[3]ICC OPEX Costs'!E9/Nameplate_GB</f>
        <v>1886.9081351351351</v>
      </c>
      <c r="E49" s="25" t="s">
        <v>742</v>
      </c>
    </row>
    <row r="50" spans="1:5" ht="75.75" hidden="1" outlineLevel="4" thickBot="1" x14ac:dyDescent="0.3">
      <c r="A50" s="57" t="s">
        <v>741</v>
      </c>
      <c r="B50" s="15">
        <v>5</v>
      </c>
      <c r="C50" s="13" t="s">
        <v>740</v>
      </c>
      <c r="D50" s="38"/>
      <c r="E50" s="13" t="s">
        <v>739</v>
      </c>
    </row>
    <row r="51" spans="1:5" ht="15.75" hidden="1" outlineLevel="4" thickBot="1" x14ac:dyDescent="0.3">
      <c r="A51" s="57" t="s">
        <v>738</v>
      </c>
      <c r="B51" s="15">
        <v>5</v>
      </c>
      <c r="C51" s="13" t="s">
        <v>737</v>
      </c>
      <c r="D51" s="38"/>
      <c r="E51" s="13" t="s">
        <v>736</v>
      </c>
    </row>
    <row r="52" spans="1:5" ht="30.75" hidden="1" outlineLevel="4" thickBot="1" x14ac:dyDescent="0.3">
      <c r="A52" s="57" t="s">
        <v>735</v>
      </c>
      <c r="B52" s="15">
        <v>5</v>
      </c>
      <c r="C52" s="13" t="s">
        <v>734</v>
      </c>
      <c r="D52" s="38"/>
      <c r="E52" s="13" t="s">
        <v>733</v>
      </c>
    </row>
    <row r="53" spans="1:5" ht="15.75" hidden="1" outlineLevel="4" thickBot="1" x14ac:dyDescent="0.3">
      <c r="A53" s="57" t="s">
        <v>732</v>
      </c>
      <c r="B53" s="15">
        <v>5</v>
      </c>
      <c r="C53" s="13" t="s">
        <v>731</v>
      </c>
      <c r="D53" s="38"/>
      <c r="E53" s="13" t="s">
        <v>730</v>
      </c>
    </row>
    <row r="54" spans="1:5" ht="30" outlineLevel="3" collapsed="1" x14ac:dyDescent="0.25">
      <c r="A54" s="2" t="s">
        <v>729</v>
      </c>
      <c r="B54" s="27">
        <v>4</v>
      </c>
      <c r="C54" s="25" t="s">
        <v>728</v>
      </c>
      <c r="D54" s="35">
        <f>+'[3]ICC OPEX Costs'!E24/Nameplate_GB</f>
        <v>12.334118507179054</v>
      </c>
      <c r="E54" s="25" t="s">
        <v>727</v>
      </c>
    </row>
    <row r="55" spans="1:5" ht="45" outlineLevel="3" x14ac:dyDescent="0.25">
      <c r="A55" s="2" t="s">
        <v>726</v>
      </c>
      <c r="B55" s="27">
        <v>4</v>
      </c>
      <c r="C55" s="25" t="s">
        <v>725</v>
      </c>
      <c r="D55" s="35"/>
      <c r="E55" s="25" t="s">
        <v>724</v>
      </c>
    </row>
    <row r="56" spans="1:5" ht="45" outlineLevel="1" x14ac:dyDescent="0.2">
      <c r="A56" s="24">
        <v>1.2</v>
      </c>
      <c r="B56" s="67">
        <v>2</v>
      </c>
      <c r="C56" s="65" t="s">
        <v>723</v>
      </c>
      <c r="D56" s="66">
        <f>+D57+D88+D99+D183+D184+D196+D225+D231</f>
        <v>3868.1089865905342</v>
      </c>
      <c r="E56" s="65" t="s">
        <v>722</v>
      </c>
    </row>
    <row r="57" spans="1:5" ht="60" outlineLevel="2" collapsed="1" x14ac:dyDescent="0.2">
      <c r="A57" s="6" t="s">
        <v>721</v>
      </c>
      <c r="B57" s="41">
        <v>3</v>
      </c>
      <c r="C57" s="39" t="s">
        <v>720</v>
      </c>
      <c r="D57" s="40">
        <f>+D58+D62+D63+D67+D74+D78+D83</f>
        <v>0</v>
      </c>
      <c r="E57" s="39" t="s">
        <v>719</v>
      </c>
    </row>
    <row r="58" spans="1:5" ht="45" hidden="1" outlineLevel="3" x14ac:dyDescent="0.2">
      <c r="A58" s="6" t="s">
        <v>718</v>
      </c>
      <c r="B58" s="27">
        <v>4</v>
      </c>
      <c r="C58" s="25" t="s">
        <v>717</v>
      </c>
      <c r="D58" s="35"/>
      <c r="E58" s="25" t="s">
        <v>716</v>
      </c>
    </row>
    <row r="59" spans="1:5" ht="30.75" hidden="1" outlineLevel="4" thickBot="1" x14ac:dyDescent="0.25">
      <c r="A59" s="6" t="s">
        <v>715</v>
      </c>
      <c r="B59" s="15">
        <v>5</v>
      </c>
      <c r="C59" s="13" t="s">
        <v>714</v>
      </c>
      <c r="D59" s="38"/>
      <c r="E59" s="13" t="s">
        <v>713</v>
      </c>
    </row>
    <row r="60" spans="1:5" ht="30.75" hidden="1" outlineLevel="4" thickBot="1" x14ac:dyDescent="0.25">
      <c r="A60" s="6" t="s">
        <v>712</v>
      </c>
      <c r="B60" s="15">
        <v>5</v>
      </c>
      <c r="C60" s="13" t="s">
        <v>711</v>
      </c>
      <c r="D60" s="38"/>
      <c r="E60" s="13" t="s">
        <v>710</v>
      </c>
    </row>
    <row r="61" spans="1:5" ht="30.75" hidden="1" outlineLevel="4" thickBot="1" x14ac:dyDescent="0.25">
      <c r="A61" s="6" t="s">
        <v>709</v>
      </c>
      <c r="B61" s="15">
        <v>5</v>
      </c>
      <c r="C61" s="13" t="s">
        <v>708</v>
      </c>
      <c r="D61" s="38"/>
      <c r="E61" s="13" t="s">
        <v>707</v>
      </c>
    </row>
    <row r="62" spans="1:5" ht="30" hidden="1" outlineLevel="3" collapsed="1" x14ac:dyDescent="0.2">
      <c r="A62" s="6" t="s">
        <v>706</v>
      </c>
      <c r="B62" s="27">
        <v>4</v>
      </c>
      <c r="C62" s="25" t="s">
        <v>59</v>
      </c>
      <c r="D62" s="35"/>
      <c r="E62" s="25" t="s">
        <v>705</v>
      </c>
    </row>
    <row r="63" spans="1:5" ht="45" hidden="1" outlineLevel="3" x14ac:dyDescent="0.2">
      <c r="A63" s="6" t="s">
        <v>704</v>
      </c>
      <c r="B63" s="27">
        <v>4</v>
      </c>
      <c r="C63" s="25" t="s">
        <v>703</v>
      </c>
      <c r="D63" s="35"/>
      <c r="E63" s="25" t="s">
        <v>702</v>
      </c>
    </row>
    <row r="64" spans="1:5" ht="60.75" hidden="1" outlineLevel="4" thickBot="1" x14ac:dyDescent="0.3">
      <c r="A64" s="37" t="s">
        <v>701</v>
      </c>
      <c r="B64" s="15">
        <v>5</v>
      </c>
      <c r="C64" s="13" t="s">
        <v>700</v>
      </c>
      <c r="D64" s="38"/>
      <c r="E64" s="13" t="s">
        <v>699</v>
      </c>
    </row>
    <row r="65" spans="1:5" ht="105.75" hidden="1" outlineLevel="4" thickBot="1" x14ac:dyDescent="0.3">
      <c r="A65" s="37" t="s">
        <v>698</v>
      </c>
      <c r="B65" s="15">
        <v>5</v>
      </c>
      <c r="C65" s="13" t="s">
        <v>697</v>
      </c>
      <c r="D65" s="38"/>
      <c r="E65" s="13" t="s">
        <v>696</v>
      </c>
    </row>
    <row r="66" spans="1:5" ht="45.75" hidden="1" outlineLevel="4" thickBot="1" x14ac:dyDescent="0.3">
      <c r="A66" s="37" t="s">
        <v>695</v>
      </c>
      <c r="B66" s="15">
        <v>5</v>
      </c>
      <c r="C66" s="13" t="s">
        <v>694</v>
      </c>
      <c r="D66" s="38"/>
      <c r="E66" s="13" t="s">
        <v>693</v>
      </c>
    </row>
    <row r="67" spans="1:5" ht="60" hidden="1" outlineLevel="3" collapsed="1" x14ac:dyDescent="0.2">
      <c r="A67" s="6" t="s">
        <v>692</v>
      </c>
      <c r="B67" s="27">
        <v>4</v>
      </c>
      <c r="C67" s="25" t="s">
        <v>691</v>
      </c>
      <c r="D67" s="35"/>
      <c r="E67" s="25" t="s">
        <v>690</v>
      </c>
    </row>
    <row r="68" spans="1:5" ht="45.75" hidden="1" outlineLevel="4" thickBot="1" x14ac:dyDescent="0.25">
      <c r="A68" s="6" t="s">
        <v>689</v>
      </c>
      <c r="B68" s="15">
        <v>5</v>
      </c>
      <c r="C68" s="13" t="s">
        <v>688</v>
      </c>
      <c r="D68" s="38"/>
      <c r="E68" s="13" t="s">
        <v>687</v>
      </c>
    </row>
    <row r="69" spans="1:5" ht="30.75" hidden="1" outlineLevel="4" thickBot="1" x14ac:dyDescent="0.25">
      <c r="A69" s="6" t="s">
        <v>686</v>
      </c>
      <c r="B69" s="15">
        <v>5</v>
      </c>
      <c r="C69" s="13" t="s">
        <v>685</v>
      </c>
      <c r="D69" s="38"/>
      <c r="E69" s="13" t="s">
        <v>684</v>
      </c>
    </row>
    <row r="70" spans="1:5" ht="45.75" hidden="1" outlineLevel="4" thickBot="1" x14ac:dyDescent="0.25">
      <c r="A70" s="6" t="s">
        <v>683</v>
      </c>
      <c r="B70" s="15">
        <v>5</v>
      </c>
      <c r="C70" s="13" t="s">
        <v>682</v>
      </c>
      <c r="D70" s="38"/>
      <c r="E70" s="13" t="s">
        <v>681</v>
      </c>
    </row>
    <row r="71" spans="1:5" ht="30.75" hidden="1" outlineLevel="4" thickBot="1" x14ac:dyDescent="0.25">
      <c r="A71" s="6" t="s">
        <v>680</v>
      </c>
      <c r="B71" s="15">
        <v>5</v>
      </c>
      <c r="C71" s="13" t="s">
        <v>679</v>
      </c>
      <c r="D71" s="38"/>
      <c r="E71" s="13" t="s">
        <v>678</v>
      </c>
    </row>
    <row r="72" spans="1:5" ht="75.75" hidden="1" outlineLevel="4" thickBot="1" x14ac:dyDescent="0.25">
      <c r="A72" s="6" t="s">
        <v>677</v>
      </c>
      <c r="B72" s="15">
        <v>5</v>
      </c>
      <c r="C72" s="13" t="s">
        <v>676</v>
      </c>
      <c r="D72" s="38"/>
      <c r="E72" s="13" t="s">
        <v>675</v>
      </c>
    </row>
    <row r="73" spans="1:5" ht="60.75" hidden="1" outlineLevel="4" thickBot="1" x14ac:dyDescent="0.25">
      <c r="A73" s="6" t="s">
        <v>674</v>
      </c>
      <c r="B73" s="15">
        <v>5</v>
      </c>
      <c r="C73" s="13" t="s">
        <v>673</v>
      </c>
      <c r="D73" s="38"/>
      <c r="E73" s="13" t="s">
        <v>672</v>
      </c>
    </row>
    <row r="74" spans="1:5" ht="30" hidden="1" outlineLevel="3" collapsed="1" x14ac:dyDescent="0.2">
      <c r="A74" s="6" t="s">
        <v>671</v>
      </c>
      <c r="B74" s="27">
        <v>4</v>
      </c>
      <c r="C74" s="25" t="s">
        <v>670</v>
      </c>
      <c r="D74" s="35"/>
      <c r="E74" s="25" t="s">
        <v>669</v>
      </c>
    </row>
    <row r="75" spans="1:5" ht="105.75" hidden="1" outlineLevel="4" thickBot="1" x14ac:dyDescent="0.3">
      <c r="A75" s="37" t="s">
        <v>668</v>
      </c>
      <c r="B75" s="15">
        <v>5</v>
      </c>
      <c r="C75" s="13" t="s">
        <v>667</v>
      </c>
      <c r="D75" s="38"/>
      <c r="E75" s="13" t="s">
        <v>666</v>
      </c>
    </row>
    <row r="76" spans="1:5" ht="60.75" hidden="1" outlineLevel="4" thickBot="1" x14ac:dyDescent="0.3">
      <c r="A76" s="37" t="s">
        <v>665</v>
      </c>
      <c r="B76" s="15">
        <v>5</v>
      </c>
      <c r="C76" s="13" t="s">
        <v>664</v>
      </c>
      <c r="D76" s="38"/>
      <c r="E76" s="13" t="s">
        <v>663</v>
      </c>
    </row>
    <row r="77" spans="1:5" ht="45.75" hidden="1" outlineLevel="4" thickBot="1" x14ac:dyDescent="0.3">
      <c r="A77" s="37" t="s">
        <v>662</v>
      </c>
      <c r="B77" s="15">
        <v>5</v>
      </c>
      <c r="C77" s="13" t="s">
        <v>661</v>
      </c>
      <c r="D77" s="38"/>
      <c r="E77" s="13" t="s">
        <v>660</v>
      </c>
    </row>
    <row r="78" spans="1:5" ht="30" hidden="1" outlineLevel="3" collapsed="1" x14ac:dyDescent="0.2">
      <c r="A78" s="6" t="s">
        <v>659</v>
      </c>
      <c r="B78" s="27">
        <v>4</v>
      </c>
      <c r="C78" s="25" t="s">
        <v>658</v>
      </c>
      <c r="D78" s="35"/>
      <c r="E78" s="25" t="s">
        <v>657</v>
      </c>
    </row>
    <row r="79" spans="1:5" ht="30.75" hidden="1" outlineLevel="4" thickBot="1" x14ac:dyDescent="0.3">
      <c r="A79" s="37" t="s">
        <v>656</v>
      </c>
      <c r="B79" s="15">
        <v>5</v>
      </c>
      <c r="C79" s="13" t="s">
        <v>655</v>
      </c>
      <c r="D79" s="38"/>
      <c r="E79" s="13" t="s">
        <v>654</v>
      </c>
    </row>
    <row r="80" spans="1:5" ht="60.75" hidden="1" outlineLevel="4" thickBot="1" x14ac:dyDescent="0.3">
      <c r="A80" s="37" t="s">
        <v>653</v>
      </c>
      <c r="B80" s="15">
        <v>5</v>
      </c>
      <c r="C80" s="13" t="s">
        <v>617</v>
      </c>
      <c r="D80" s="38"/>
      <c r="E80" s="13" t="s">
        <v>652</v>
      </c>
    </row>
    <row r="81" spans="1:5" ht="45.75" hidden="1" outlineLevel="4" thickBot="1" x14ac:dyDescent="0.3">
      <c r="A81" s="37" t="s">
        <v>651</v>
      </c>
      <c r="B81" s="15">
        <v>5</v>
      </c>
      <c r="C81" s="13" t="s">
        <v>650</v>
      </c>
      <c r="D81" s="38"/>
      <c r="E81" s="13" t="s">
        <v>649</v>
      </c>
    </row>
    <row r="82" spans="1:5" ht="60.75" hidden="1" outlineLevel="4" thickBot="1" x14ac:dyDescent="0.3">
      <c r="A82" s="37" t="s">
        <v>648</v>
      </c>
      <c r="B82" s="15">
        <v>5</v>
      </c>
      <c r="C82" s="13" t="s">
        <v>647</v>
      </c>
      <c r="D82" s="38"/>
      <c r="E82" s="13" t="s">
        <v>646</v>
      </c>
    </row>
    <row r="83" spans="1:5" ht="60.75" hidden="1" customHeight="1" outlineLevel="3" collapsed="1" x14ac:dyDescent="0.2">
      <c r="A83" s="6" t="s">
        <v>645</v>
      </c>
      <c r="B83" s="27">
        <v>4</v>
      </c>
      <c r="C83" s="25" t="s">
        <v>644</v>
      </c>
      <c r="D83" s="35"/>
      <c r="E83" s="25" t="s">
        <v>643</v>
      </c>
    </row>
    <row r="84" spans="1:5" ht="75.75" hidden="1" outlineLevel="4" thickBot="1" x14ac:dyDescent="0.3">
      <c r="A84" s="37" t="s">
        <v>642</v>
      </c>
      <c r="B84" s="15">
        <v>5</v>
      </c>
      <c r="C84" s="13" t="s">
        <v>641</v>
      </c>
      <c r="D84" s="38"/>
      <c r="E84" s="13" t="s">
        <v>640</v>
      </c>
    </row>
    <row r="85" spans="1:5" ht="45.75" hidden="1" outlineLevel="4" thickBot="1" x14ac:dyDescent="0.3">
      <c r="A85" s="37" t="s">
        <v>639</v>
      </c>
      <c r="B85" s="15">
        <v>5</v>
      </c>
      <c r="C85" s="13" t="s">
        <v>638</v>
      </c>
      <c r="D85" s="38"/>
      <c r="E85" s="13" t="s">
        <v>637</v>
      </c>
    </row>
    <row r="86" spans="1:5" ht="30.75" hidden="1" outlineLevel="4" thickBot="1" x14ac:dyDescent="0.3">
      <c r="A86" s="37" t="s">
        <v>636</v>
      </c>
      <c r="B86" s="15">
        <v>5</v>
      </c>
      <c r="C86" s="13" t="s">
        <v>635</v>
      </c>
      <c r="D86" s="38"/>
      <c r="E86" s="13" t="s">
        <v>634</v>
      </c>
    </row>
    <row r="87" spans="1:5" ht="30.75" hidden="1" outlineLevel="4" thickBot="1" x14ac:dyDescent="0.3">
      <c r="A87" s="37" t="s">
        <v>633</v>
      </c>
      <c r="B87" s="15">
        <v>5</v>
      </c>
      <c r="C87" s="13" t="s">
        <v>632</v>
      </c>
      <c r="D87" s="38"/>
      <c r="E87" s="13" t="s">
        <v>631</v>
      </c>
    </row>
    <row r="88" spans="1:5" ht="30" outlineLevel="2" collapsed="1" x14ac:dyDescent="0.2">
      <c r="A88" s="6" t="s">
        <v>630</v>
      </c>
      <c r="B88" s="41">
        <v>3</v>
      </c>
      <c r="C88" s="39" t="s">
        <v>629</v>
      </c>
      <c r="D88" s="40">
        <f>+D89+D90+D91+D95+D96</f>
        <v>0</v>
      </c>
      <c r="E88" s="39" t="s">
        <v>628</v>
      </c>
    </row>
    <row r="89" spans="1:5" hidden="1" outlineLevel="3" x14ac:dyDescent="0.2">
      <c r="A89" s="6" t="s">
        <v>627</v>
      </c>
      <c r="B89" s="27">
        <v>4</v>
      </c>
      <c r="C89" s="25" t="s">
        <v>626</v>
      </c>
      <c r="D89" s="35"/>
      <c r="E89" s="25" t="s">
        <v>625</v>
      </c>
    </row>
    <row r="90" spans="1:5" ht="30" hidden="1" outlineLevel="3" x14ac:dyDescent="0.2">
      <c r="A90" s="6" t="s">
        <v>624</v>
      </c>
      <c r="B90" s="27">
        <v>4</v>
      </c>
      <c r="C90" s="25" t="s">
        <v>623</v>
      </c>
      <c r="D90" s="35"/>
      <c r="E90" s="25" t="s">
        <v>622</v>
      </c>
    </row>
    <row r="91" spans="1:5" hidden="1" outlineLevel="3" x14ac:dyDescent="0.2">
      <c r="A91" s="6" t="s">
        <v>621</v>
      </c>
      <c r="B91" s="27">
        <v>4</v>
      </c>
      <c r="C91" s="25" t="s">
        <v>620</v>
      </c>
      <c r="D91" s="35"/>
      <c r="E91" s="25" t="s">
        <v>619</v>
      </c>
    </row>
    <row r="92" spans="1:5" ht="30.75" hidden="1" outlineLevel="4" thickBot="1" x14ac:dyDescent="0.3">
      <c r="A92" s="37" t="s">
        <v>618</v>
      </c>
      <c r="B92" s="15">
        <v>5</v>
      </c>
      <c r="C92" s="13" t="s">
        <v>617</v>
      </c>
      <c r="D92" s="38"/>
      <c r="E92" s="13" t="s">
        <v>616</v>
      </c>
    </row>
    <row r="93" spans="1:5" ht="45.75" hidden="1" outlineLevel="4" thickBot="1" x14ac:dyDescent="0.3">
      <c r="A93" s="37" t="s">
        <v>615</v>
      </c>
      <c r="B93" s="15">
        <v>5</v>
      </c>
      <c r="C93" s="13" t="s">
        <v>614</v>
      </c>
      <c r="D93" s="38"/>
      <c r="E93" s="13" t="s">
        <v>613</v>
      </c>
    </row>
    <row r="94" spans="1:5" ht="30.75" hidden="1" outlineLevel="4" thickBot="1" x14ac:dyDescent="0.3">
      <c r="A94" s="37" t="s">
        <v>612</v>
      </c>
      <c r="B94" s="15">
        <v>5</v>
      </c>
      <c r="C94" s="13" t="s">
        <v>611</v>
      </c>
      <c r="D94" s="38"/>
      <c r="E94" s="13" t="s">
        <v>610</v>
      </c>
    </row>
    <row r="95" spans="1:5" ht="60" hidden="1" outlineLevel="3" collapsed="1" x14ac:dyDescent="0.2">
      <c r="A95" s="6" t="s">
        <v>609</v>
      </c>
      <c r="B95" s="27">
        <v>4</v>
      </c>
      <c r="C95" s="25" t="s">
        <v>608</v>
      </c>
      <c r="D95" s="35"/>
      <c r="E95" s="25" t="s">
        <v>607</v>
      </c>
    </row>
    <row r="96" spans="1:5" ht="45" hidden="1" outlineLevel="3" x14ac:dyDescent="0.2">
      <c r="A96" s="6" t="s">
        <v>606</v>
      </c>
      <c r="B96" s="27">
        <v>4</v>
      </c>
      <c r="C96" s="25" t="s">
        <v>605</v>
      </c>
      <c r="D96" s="35"/>
      <c r="E96" s="25" t="s">
        <v>604</v>
      </c>
    </row>
    <row r="97" spans="1:5" ht="30.75" hidden="1" outlineLevel="4" thickBot="1" x14ac:dyDescent="0.3">
      <c r="A97" s="57" t="s">
        <v>603</v>
      </c>
      <c r="B97" s="15">
        <v>5</v>
      </c>
      <c r="C97" s="13" t="s">
        <v>602</v>
      </c>
      <c r="D97" s="38"/>
      <c r="E97" s="13" t="s">
        <v>601</v>
      </c>
    </row>
    <row r="98" spans="1:5" ht="30.75" hidden="1" outlineLevel="4" thickBot="1" x14ac:dyDescent="0.3">
      <c r="A98" s="64" t="s">
        <v>600</v>
      </c>
      <c r="B98" s="15">
        <v>5</v>
      </c>
      <c r="C98" s="13" t="s">
        <v>599</v>
      </c>
      <c r="D98" s="38"/>
      <c r="E98" s="13" t="s">
        <v>598</v>
      </c>
    </row>
    <row r="99" spans="1:5" ht="30" outlineLevel="2" collapsed="1" x14ac:dyDescent="0.2">
      <c r="A99" s="6" t="s">
        <v>597</v>
      </c>
      <c r="B99" s="41">
        <v>3</v>
      </c>
      <c r="C99" s="39" t="s">
        <v>596</v>
      </c>
      <c r="D99" s="40">
        <f>+D100+D116+D131+D164</f>
        <v>330.03327037431751</v>
      </c>
      <c r="E99" s="39" t="s">
        <v>595</v>
      </c>
    </row>
    <row r="100" spans="1:5" ht="45" hidden="1" outlineLevel="3" x14ac:dyDescent="0.2">
      <c r="A100" s="6" t="s">
        <v>594</v>
      </c>
      <c r="B100" s="27">
        <v>4</v>
      </c>
      <c r="C100" s="25" t="s">
        <v>593</v>
      </c>
      <c r="D100" s="35">
        <f>+D101+D102+D108+D115</f>
        <v>189.45409179687508</v>
      </c>
      <c r="E100" s="25" t="s">
        <v>592</v>
      </c>
    </row>
    <row r="101" spans="1:5" ht="45.75" hidden="1" outlineLevel="4" thickBot="1" x14ac:dyDescent="0.3">
      <c r="A101" s="37" t="s">
        <v>591</v>
      </c>
      <c r="B101" s="15">
        <v>5</v>
      </c>
      <c r="C101" s="13" t="s">
        <v>305</v>
      </c>
      <c r="D101" s="38">
        <f>+'[3]ICC OPEX Costs'!E27/Nameplate_GB</f>
        <v>189.45409179687508</v>
      </c>
      <c r="E101" s="13" t="s">
        <v>590</v>
      </c>
    </row>
    <row r="102" spans="1:5" ht="30.75" hidden="1" outlineLevel="4" thickBot="1" x14ac:dyDescent="0.3">
      <c r="A102" s="63" t="s">
        <v>589</v>
      </c>
      <c r="B102" s="15">
        <v>5</v>
      </c>
      <c r="C102" s="13" t="s">
        <v>588</v>
      </c>
      <c r="D102" s="38"/>
      <c r="E102" s="13" t="s">
        <v>560</v>
      </c>
    </row>
    <row r="103" spans="1:5" ht="30" hidden="1" outlineLevel="5" x14ac:dyDescent="0.25">
      <c r="A103" s="63" t="s">
        <v>587</v>
      </c>
      <c r="B103" s="56">
        <v>6</v>
      </c>
      <c r="C103" s="55" t="s">
        <v>558</v>
      </c>
      <c r="D103" s="54"/>
      <c r="E103" s="53" t="s">
        <v>557</v>
      </c>
    </row>
    <row r="104" spans="1:5" ht="30" hidden="1" outlineLevel="5" x14ac:dyDescent="0.25">
      <c r="A104" s="63" t="s">
        <v>586</v>
      </c>
      <c r="B104" s="56">
        <v>6</v>
      </c>
      <c r="C104" s="55" t="s">
        <v>555</v>
      </c>
      <c r="D104" s="54"/>
      <c r="E104" s="53" t="s">
        <v>554</v>
      </c>
    </row>
    <row r="105" spans="1:5" ht="30" hidden="1" outlineLevel="5" x14ac:dyDescent="0.25">
      <c r="A105" s="57" t="s">
        <v>585</v>
      </c>
      <c r="B105" s="56">
        <v>6</v>
      </c>
      <c r="C105" s="55" t="s">
        <v>552</v>
      </c>
      <c r="D105" s="54"/>
      <c r="E105" s="53" t="s">
        <v>551</v>
      </c>
    </row>
    <row r="106" spans="1:5" ht="30" hidden="1" outlineLevel="5" x14ac:dyDescent="0.25">
      <c r="A106" s="57" t="s">
        <v>584</v>
      </c>
      <c r="B106" s="56">
        <v>6</v>
      </c>
      <c r="C106" s="55" t="s">
        <v>549</v>
      </c>
      <c r="D106" s="54"/>
      <c r="E106" s="53" t="s">
        <v>548</v>
      </c>
    </row>
    <row r="107" spans="1:5" ht="45" hidden="1" outlineLevel="5" x14ac:dyDescent="0.25">
      <c r="A107" s="37" t="s">
        <v>583</v>
      </c>
      <c r="B107" s="56">
        <v>6</v>
      </c>
      <c r="C107" s="55" t="s">
        <v>546</v>
      </c>
      <c r="D107" s="54"/>
      <c r="E107" s="53" t="s">
        <v>545</v>
      </c>
    </row>
    <row r="108" spans="1:5" ht="30.75" hidden="1" outlineLevel="4" thickBot="1" x14ac:dyDescent="0.3">
      <c r="A108" s="37" t="s">
        <v>582</v>
      </c>
      <c r="B108" s="15">
        <v>5</v>
      </c>
      <c r="C108" s="13" t="s">
        <v>543</v>
      </c>
      <c r="D108" s="38"/>
      <c r="E108" s="13" t="s">
        <v>581</v>
      </c>
    </row>
    <row r="109" spans="1:5" ht="30" hidden="1" outlineLevel="5" x14ac:dyDescent="0.25">
      <c r="A109" s="57" t="s">
        <v>580</v>
      </c>
      <c r="B109" s="56">
        <v>6</v>
      </c>
      <c r="C109" s="55" t="s">
        <v>540</v>
      </c>
      <c r="D109" s="54"/>
      <c r="E109" s="53" t="s">
        <v>579</v>
      </c>
    </row>
    <row r="110" spans="1:5" ht="30" hidden="1" outlineLevel="5" x14ac:dyDescent="0.25">
      <c r="A110" s="57" t="s">
        <v>578</v>
      </c>
      <c r="B110" s="56">
        <v>6</v>
      </c>
      <c r="C110" s="55" t="s">
        <v>537</v>
      </c>
      <c r="D110" s="54"/>
      <c r="E110" s="53" t="s">
        <v>536</v>
      </c>
    </row>
    <row r="111" spans="1:5" ht="30" hidden="1" outlineLevel="5" x14ac:dyDescent="0.25">
      <c r="A111" s="57" t="s">
        <v>577</v>
      </c>
      <c r="B111" s="56">
        <v>6</v>
      </c>
      <c r="C111" s="55" t="s">
        <v>534</v>
      </c>
      <c r="D111" s="54"/>
      <c r="E111" s="53" t="s">
        <v>533</v>
      </c>
    </row>
    <row r="112" spans="1:5" ht="30" hidden="1" outlineLevel="5" x14ac:dyDescent="0.25">
      <c r="A112" s="57" t="s">
        <v>576</v>
      </c>
      <c r="B112" s="56">
        <v>6</v>
      </c>
      <c r="C112" s="55" t="s">
        <v>531</v>
      </c>
      <c r="D112" s="54"/>
      <c r="E112" s="53" t="s">
        <v>530</v>
      </c>
    </row>
    <row r="113" spans="1:5" ht="30" hidden="1" outlineLevel="5" x14ac:dyDescent="0.25">
      <c r="A113" s="57" t="s">
        <v>575</v>
      </c>
      <c r="B113" s="56">
        <v>6</v>
      </c>
      <c r="C113" s="55" t="s">
        <v>528</v>
      </c>
      <c r="D113" s="54"/>
      <c r="E113" s="53" t="s">
        <v>527</v>
      </c>
    </row>
    <row r="114" spans="1:5" ht="45" hidden="1" outlineLevel="5" x14ac:dyDescent="0.25">
      <c r="A114" s="37" t="s">
        <v>574</v>
      </c>
      <c r="B114" s="56">
        <v>6</v>
      </c>
      <c r="C114" s="55" t="s">
        <v>573</v>
      </c>
      <c r="D114" s="54"/>
      <c r="E114" s="53" t="s">
        <v>572</v>
      </c>
    </row>
    <row r="115" spans="1:5" ht="30.75" hidden="1" outlineLevel="4" thickBot="1" x14ac:dyDescent="0.3">
      <c r="A115" s="37" t="s">
        <v>571</v>
      </c>
      <c r="B115" s="15">
        <v>5</v>
      </c>
      <c r="C115" s="13" t="s">
        <v>570</v>
      </c>
      <c r="D115" s="38"/>
      <c r="E115" s="13" t="s">
        <v>569</v>
      </c>
    </row>
    <row r="116" spans="1:5" ht="60" hidden="1" outlineLevel="3" collapsed="1" x14ac:dyDescent="0.2">
      <c r="A116" s="6" t="s">
        <v>568</v>
      </c>
      <c r="B116" s="27">
        <v>4</v>
      </c>
      <c r="C116" s="25" t="s">
        <v>567</v>
      </c>
      <c r="D116" s="35">
        <f>+'[3]ICC OPEX Costs'!D47/Nameplate_GB</f>
        <v>111.37081710681413</v>
      </c>
      <c r="E116" s="25" t="s">
        <v>566</v>
      </c>
    </row>
    <row r="117" spans="1:5" ht="60.75" hidden="1" outlineLevel="4" thickBot="1" x14ac:dyDescent="0.3">
      <c r="A117" s="37" t="s">
        <v>565</v>
      </c>
      <c r="B117" s="15">
        <v>5</v>
      </c>
      <c r="C117" s="13" t="s">
        <v>564</v>
      </c>
      <c r="D117" s="38"/>
      <c r="E117" s="13" t="s">
        <v>563</v>
      </c>
    </row>
    <row r="118" spans="1:5" ht="30.75" hidden="1" outlineLevel="4" thickBot="1" x14ac:dyDescent="0.3">
      <c r="A118" s="37" t="s">
        <v>562</v>
      </c>
      <c r="B118" s="15">
        <v>5</v>
      </c>
      <c r="C118" s="13" t="s">
        <v>561</v>
      </c>
      <c r="D118" s="38"/>
      <c r="E118" s="13" t="s">
        <v>560</v>
      </c>
    </row>
    <row r="119" spans="1:5" ht="30" hidden="1" outlineLevel="5" x14ac:dyDescent="0.25">
      <c r="A119" s="37" t="s">
        <v>559</v>
      </c>
      <c r="B119" s="56">
        <v>6</v>
      </c>
      <c r="C119" s="55" t="s">
        <v>558</v>
      </c>
      <c r="D119" s="54"/>
      <c r="E119" s="53" t="s">
        <v>557</v>
      </c>
    </row>
    <row r="120" spans="1:5" ht="30" hidden="1" outlineLevel="5" x14ac:dyDescent="0.25">
      <c r="A120" s="62" t="s">
        <v>556</v>
      </c>
      <c r="B120" s="56">
        <v>6</v>
      </c>
      <c r="C120" s="55" t="s">
        <v>555</v>
      </c>
      <c r="D120" s="54"/>
      <c r="E120" s="53" t="s">
        <v>554</v>
      </c>
    </row>
    <row r="121" spans="1:5" ht="30" hidden="1" outlineLevel="5" x14ac:dyDescent="0.25">
      <c r="A121" s="62" t="s">
        <v>553</v>
      </c>
      <c r="B121" s="56">
        <v>6</v>
      </c>
      <c r="C121" s="55" t="s">
        <v>552</v>
      </c>
      <c r="D121" s="54"/>
      <c r="E121" s="53" t="s">
        <v>551</v>
      </c>
    </row>
    <row r="122" spans="1:5" ht="30" hidden="1" outlineLevel="5" x14ac:dyDescent="0.25">
      <c r="A122" s="37" t="s">
        <v>550</v>
      </c>
      <c r="B122" s="56">
        <v>6</v>
      </c>
      <c r="C122" s="55" t="s">
        <v>549</v>
      </c>
      <c r="D122" s="54"/>
      <c r="E122" s="53" t="s">
        <v>548</v>
      </c>
    </row>
    <row r="123" spans="1:5" ht="45" hidden="1" outlineLevel="5" x14ac:dyDescent="0.25">
      <c r="A123" s="37" t="s">
        <v>547</v>
      </c>
      <c r="B123" s="56">
        <v>6</v>
      </c>
      <c r="C123" s="55" t="s">
        <v>546</v>
      </c>
      <c r="D123" s="54"/>
      <c r="E123" s="53" t="s">
        <v>545</v>
      </c>
    </row>
    <row r="124" spans="1:5" ht="30.75" hidden="1" outlineLevel="4" thickBot="1" x14ac:dyDescent="0.3">
      <c r="A124" s="37" t="s">
        <v>544</v>
      </c>
      <c r="B124" s="15">
        <v>5</v>
      </c>
      <c r="C124" s="13" t="s">
        <v>543</v>
      </c>
      <c r="D124" s="38"/>
      <c r="E124" s="13" t="s">
        <v>542</v>
      </c>
    </row>
    <row r="125" spans="1:5" ht="30" hidden="1" outlineLevel="5" x14ac:dyDescent="0.25">
      <c r="A125" s="37" t="s">
        <v>541</v>
      </c>
      <c r="B125" s="56">
        <v>6</v>
      </c>
      <c r="C125" s="55" t="s">
        <v>540</v>
      </c>
      <c r="D125" s="54"/>
      <c r="E125" s="53" t="s">
        <v>539</v>
      </c>
    </row>
    <row r="126" spans="1:5" ht="30" hidden="1" outlineLevel="5" x14ac:dyDescent="0.25">
      <c r="A126" s="57" t="s">
        <v>538</v>
      </c>
      <c r="B126" s="56">
        <v>6</v>
      </c>
      <c r="C126" s="55" t="s">
        <v>537</v>
      </c>
      <c r="D126" s="54"/>
      <c r="E126" s="53" t="s">
        <v>536</v>
      </c>
    </row>
    <row r="127" spans="1:5" ht="30" hidden="1" outlineLevel="5" x14ac:dyDescent="0.25">
      <c r="A127" s="57" t="s">
        <v>535</v>
      </c>
      <c r="B127" s="56">
        <v>6</v>
      </c>
      <c r="C127" s="55" t="s">
        <v>534</v>
      </c>
      <c r="D127" s="54"/>
      <c r="E127" s="53" t="s">
        <v>533</v>
      </c>
    </row>
    <row r="128" spans="1:5" ht="30" hidden="1" outlineLevel="5" x14ac:dyDescent="0.25">
      <c r="A128" s="57" t="s">
        <v>532</v>
      </c>
      <c r="B128" s="56">
        <v>6</v>
      </c>
      <c r="C128" s="55" t="s">
        <v>531</v>
      </c>
      <c r="D128" s="54"/>
      <c r="E128" s="53" t="s">
        <v>530</v>
      </c>
    </row>
    <row r="129" spans="1:5" ht="30" hidden="1" outlineLevel="5" x14ac:dyDescent="0.25">
      <c r="A129" s="57" t="s">
        <v>529</v>
      </c>
      <c r="B129" s="56">
        <v>6</v>
      </c>
      <c r="C129" s="55" t="s">
        <v>528</v>
      </c>
      <c r="D129" s="54"/>
      <c r="E129" s="53" t="s">
        <v>527</v>
      </c>
    </row>
    <row r="130" spans="1:5" ht="30.75" hidden="1" outlineLevel="4" thickBot="1" x14ac:dyDescent="0.3">
      <c r="A130" s="37" t="s">
        <v>526</v>
      </c>
      <c r="B130" s="15">
        <v>5</v>
      </c>
      <c r="C130" s="13" t="s">
        <v>525</v>
      </c>
      <c r="D130" s="38"/>
      <c r="E130" s="13" t="s">
        <v>524</v>
      </c>
    </row>
    <row r="131" spans="1:5" ht="75" hidden="1" outlineLevel="3" collapsed="1" x14ac:dyDescent="0.2">
      <c r="A131" s="6" t="s">
        <v>523</v>
      </c>
      <c r="B131" s="27">
        <v>4</v>
      </c>
      <c r="C131" s="25" t="s">
        <v>522</v>
      </c>
      <c r="D131" s="35"/>
      <c r="E131" s="25" t="s">
        <v>521</v>
      </c>
    </row>
    <row r="132" spans="1:5" ht="60.75" hidden="1" outlineLevel="4" thickBot="1" x14ac:dyDescent="0.3">
      <c r="A132" s="57" t="s">
        <v>520</v>
      </c>
      <c r="B132" s="15">
        <v>5</v>
      </c>
      <c r="C132" s="13" t="s">
        <v>519</v>
      </c>
      <c r="D132" s="38"/>
      <c r="E132" s="13" t="s">
        <v>518</v>
      </c>
    </row>
    <row r="133" spans="1:5" ht="30" hidden="1" outlineLevel="5" x14ac:dyDescent="0.25">
      <c r="A133" s="37" t="s">
        <v>517</v>
      </c>
      <c r="B133" s="56">
        <v>6</v>
      </c>
      <c r="C133" s="55" t="s">
        <v>516</v>
      </c>
      <c r="D133" s="54"/>
      <c r="E133" s="53" t="s">
        <v>515</v>
      </c>
    </row>
    <row r="134" spans="1:5" hidden="1" outlineLevel="5" x14ac:dyDescent="0.25">
      <c r="A134" s="37" t="s">
        <v>514</v>
      </c>
      <c r="B134" s="56">
        <v>6</v>
      </c>
      <c r="C134" s="55" t="s">
        <v>513</v>
      </c>
      <c r="D134" s="54"/>
      <c r="E134" s="53" t="s">
        <v>512</v>
      </c>
    </row>
    <row r="135" spans="1:5" ht="30" hidden="1" outlineLevel="5" x14ac:dyDescent="0.25">
      <c r="A135" s="37" t="s">
        <v>511</v>
      </c>
      <c r="B135" s="56">
        <v>6</v>
      </c>
      <c r="C135" s="55" t="s">
        <v>510</v>
      </c>
      <c r="D135" s="54"/>
      <c r="E135" s="53" t="s">
        <v>509</v>
      </c>
    </row>
    <row r="136" spans="1:5" ht="30" hidden="1" outlineLevel="5" x14ac:dyDescent="0.25">
      <c r="A136" s="37" t="s">
        <v>508</v>
      </c>
      <c r="B136" s="56">
        <v>6</v>
      </c>
      <c r="C136" s="55" t="s">
        <v>507</v>
      </c>
      <c r="D136" s="54"/>
      <c r="E136" s="53" t="s">
        <v>506</v>
      </c>
    </row>
    <row r="137" spans="1:5" hidden="1" outlineLevel="5" x14ac:dyDescent="0.25">
      <c r="A137" s="37" t="s">
        <v>505</v>
      </c>
      <c r="B137" s="56">
        <v>6</v>
      </c>
      <c r="C137" s="55" t="s">
        <v>504</v>
      </c>
      <c r="D137" s="54"/>
      <c r="E137" s="53" t="s">
        <v>503</v>
      </c>
    </row>
    <row r="138" spans="1:5" ht="60" hidden="1" outlineLevel="5" x14ac:dyDescent="0.25">
      <c r="A138" s="37" t="s">
        <v>502</v>
      </c>
      <c r="B138" s="56">
        <v>6</v>
      </c>
      <c r="C138" s="55" t="s">
        <v>501</v>
      </c>
      <c r="D138" s="54"/>
      <c r="E138" s="53" t="s">
        <v>456</v>
      </c>
    </row>
    <row r="139" spans="1:5" ht="30" hidden="1" outlineLevel="5" x14ac:dyDescent="0.25">
      <c r="A139" s="37" t="s">
        <v>500</v>
      </c>
      <c r="B139" s="56">
        <v>6</v>
      </c>
      <c r="C139" s="55" t="s">
        <v>431</v>
      </c>
      <c r="D139" s="54"/>
      <c r="E139" s="53" t="s">
        <v>480</v>
      </c>
    </row>
    <row r="140" spans="1:5" ht="30.75" hidden="1" outlineLevel="4" thickBot="1" x14ac:dyDescent="0.3">
      <c r="A140" s="37" t="s">
        <v>499</v>
      </c>
      <c r="B140" s="15">
        <v>5</v>
      </c>
      <c r="C140" s="13" t="s">
        <v>498</v>
      </c>
      <c r="D140" s="38"/>
      <c r="E140" s="13" t="s">
        <v>497</v>
      </c>
    </row>
    <row r="141" spans="1:5" ht="30" hidden="1" outlineLevel="5" x14ac:dyDescent="0.25">
      <c r="A141" s="37" t="s">
        <v>496</v>
      </c>
      <c r="B141" s="56">
        <v>6</v>
      </c>
      <c r="C141" s="55" t="s">
        <v>495</v>
      </c>
      <c r="D141" s="54"/>
      <c r="E141" s="53" t="s">
        <v>494</v>
      </c>
    </row>
    <row r="142" spans="1:5" ht="30" hidden="1" outlineLevel="5" x14ac:dyDescent="0.25">
      <c r="A142" s="37" t="s">
        <v>493</v>
      </c>
      <c r="B142" s="56">
        <v>6</v>
      </c>
      <c r="C142" s="55" t="s">
        <v>492</v>
      </c>
      <c r="D142" s="54"/>
      <c r="E142" s="53" t="s">
        <v>491</v>
      </c>
    </row>
    <row r="143" spans="1:5" ht="30" hidden="1" outlineLevel="5" x14ac:dyDescent="0.25">
      <c r="A143" s="37" t="s">
        <v>490</v>
      </c>
      <c r="B143" s="56">
        <v>6</v>
      </c>
      <c r="C143" s="55" t="s">
        <v>489</v>
      </c>
      <c r="D143" s="54"/>
      <c r="E143" s="53" t="s">
        <v>488</v>
      </c>
    </row>
    <row r="144" spans="1:5" ht="30" hidden="1" outlineLevel="5" x14ac:dyDescent="0.25">
      <c r="A144" s="37" t="s">
        <v>487</v>
      </c>
      <c r="B144" s="56">
        <v>6</v>
      </c>
      <c r="C144" s="55" t="s">
        <v>486</v>
      </c>
      <c r="D144" s="54"/>
      <c r="E144" s="53" t="s">
        <v>485</v>
      </c>
    </row>
    <row r="145" spans="1:5" ht="60" hidden="1" outlineLevel="5" x14ac:dyDescent="0.25">
      <c r="A145" s="37" t="s">
        <v>484</v>
      </c>
      <c r="B145" s="56">
        <v>6</v>
      </c>
      <c r="C145" s="55" t="s">
        <v>483</v>
      </c>
      <c r="D145" s="54"/>
      <c r="E145" s="53" t="s">
        <v>482</v>
      </c>
    </row>
    <row r="146" spans="1:5" ht="30" hidden="1" outlineLevel="5" x14ac:dyDescent="0.25">
      <c r="A146" s="37" t="s">
        <v>481</v>
      </c>
      <c r="B146" s="60">
        <v>6</v>
      </c>
      <c r="C146" s="59" t="s">
        <v>431</v>
      </c>
      <c r="D146" s="58"/>
      <c r="E146" s="61" t="s">
        <v>480</v>
      </c>
    </row>
    <row r="147" spans="1:5" ht="30.75" hidden="1" outlineLevel="4" thickBot="1" x14ac:dyDescent="0.3">
      <c r="A147" s="37" t="s">
        <v>479</v>
      </c>
      <c r="B147" s="15">
        <v>5</v>
      </c>
      <c r="C147" s="13" t="s">
        <v>478</v>
      </c>
      <c r="D147" s="38"/>
      <c r="E147" s="13" t="s">
        <v>477</v>
      </c>
    </row>
    <row r="148" spans="1:5" ht="30" hidden="1" outlineLevel="5" x14ac:dyDescent="0.25">
      <c r="A148" s="37" t="s">
        <v>476</v>
      </c>
      <c r="B148" s="56">
        <v>6</v>
      </c>
      <c r="C148" s="55" t="s">
        <v>475</v>
      </c>
      <c r="D148" s="54"/>
      <c r="E148" s="53" t="s">
        <v>474</v>
      </c>
    </row>
    <row r="149" spans="1:5" ht="30" hidden="1" outlineLevel="5" x14ac:dyDescent="0.25">
      <c r="A149" s="37" t="s">
        <v>473</v>
      </c>
      <c r="B149" s="56">
        <v>6</v>
      </c>
      <c r="C149" s="55" t="s">
        <v>472</v>
      </c>
      <c r="D149" s="54"/>
      <c r="E149" s="53" t="s">
        <v>471</v>
      </c>
    </row>
    <row r="150" spans="1:5" ht="30" hidden="1" outlineLevel="5" x14ac:dyDescent="0.25">
      <c r="A150" s="37" t="s">
        <v>470</v>
      </c>
      <c r="B150" s="56">
        <v>6</v>
      </c>
      <c r="C150" s="55" t="s">
        <v>469</v>
      </c>
      <c r="D150" s="54"/>
      <c r="E150" s="53" t="s">
        <v>468</v>
      </c>
    </row>
    <row r="151" spans="1:5" hidden="1" outlineLevel="5" x14ac:dyDescent="0.25">
      <c r="A151" s="37" t="s">
        <v>467</v>
      </c>
      <c r="B151" s="56">
        <v>6</v>
      </c>
      <c r="C151" s="55" t="s">
        <v>466</v>
      </c>
      <c r="D151" s="54"/>
      <c r="E151" s="53" t="s">
        <v>465</v>
      </c>
    </row>
    <row r="152" spans="1:5" ht="30" hidden="1" outlineLevel="5" x14ac:dyDescent="0.25">
      <c r="A152" s="37" t="s">
        <v>464</v>
      </c>
      <c r="B152" s="56">
        <v>6</v>
      </c>
      <c r="C152" s="55" t="s">
        <v>463</v>
      </c>
      <c r="D152" s="54"/>
      <c r="E152" s="53" t="s">
        <v>462</v>
      </c>
    </row>
    <row r="153" spans="1:5" ht="30" hidden="1" outlineLevel="5" x14ac:dyDescent="0.25">
      <c r="A153" s="37" t="s">
        <v>461</v>
      </c>
      <c r="B153" s="56">
        <v>6</v>
      </c>
      <c r="C153" s="55" t="s">
        <v>460</v>
      </c>
      <c r="D153" s="54"/>
      <c r="E153" s="53" t="s">
        <v>459</v>
      </c>
    </row>
    <row r="154" spans="1:5" ht="60" hidden="1" outlineLevel="5" x14ac:dyDescent="0.25">
      <c r="A154" s="37" t="s">
        <v>458</v>
      </c>
      <c r="B154" s="56">
        <v>6</v>
      </c>
      <c r="C154" s="55" t="s">
        <v>457</v>
      </c>
      <c r="D154" s="54"/>
      <c r="E154" s="53" t="s">
        <v>456</v>
      </c>
    </row>
    <row r="155" spans="1:5" ht="45" hidden="1" outlineLevel="5" x14ac:dyDescent="0.25">
      <c r="A155" s="37" t="s">
        <v>455</v>
      </c>
      <c r="B155" s="60">
        <v>6</v>
      </c>
      <c r="C155" s="59" t="s">
        <v>431</v>
      </c>
      <c r="D155" s="58"/>
      <c r="E155" s="53" t="s">
        <v>454</v>
      </c>
    </row>
    <row r="156" spans="1:5" ht="30.75" hidden="1" outlineLevel="4" thickBot="1" x14ac:dyDescent="0.3">
      <c r="A156" s="37" t="s">
        <v>453</v>
      </c>
      <c r="B156" s="15">
        <v>5</v>
      </c>
      <c r="C156" s="13" t="s">
        <v>452</v>
      </c>
      <c r="D156" s="38"/>
      <c r="E156" s="13" t="s">
        <v>451</v>
      </c>
    </row>
    <row r="157" spans="1:5" ht="30" hidden="1" outlineLevel="5" x14ac:dyDescent="0.25">
      <c r="A157" s="37" t="s">
        <v>450</v>
      </c>
      <c r="B157" s="56">
        <v>6</v>
      </c>
      <c r="C157" s="55" t="s">
        <v>449</v>
      </c>
      <c r="D157" s="54"/>
      <c r="E157" s="53" t="s">
        <v>448</v>
      </c>
    </row>
    <row r="158" spans="1:5" hidden="1" outlineLevel="5" x14ac:dyDescent="0.25">
      <c r="A158" s="37" t="s">
        <v>447</v>
      </c>
      <c r="B158" s="56">
        <v>6</v>
      </c>
      <c r="C158" s="55" t="s">
        <v>446</v>
      </c>
      <c r="D158" s="54"/>
      <c r="E158" s="53" t="s">
        <v>445</v>
      </c>
    </row>
    <row r="159" spans="1:5" hidden="1" outlineLevel="5" x14ac:dyDescent="0.25">
      <c r="A159" s="37" t="s">
        <v>444</v>
      </c>
      <c r="B159" s="56">
        <v>6</v>
      </c>
      <c r="C159" s="55" t="s">
        <v>443</v>
      </c>
      <c r="D159" s="54"/>
      <c r="E159" s="53" t="s">
        <v>442</v>
      </c>
    </row>
    <row r="160" spans="1:5" ht="45" hidden="1" outlineLevel="5" x14ac:dyDescent="0.25">
      <c r="A160" s="37" t="s">
        <v>441</v>
      </c>
      <c r="B160" s="56">
        <v>6</v>
      </c>
      <c r="C160" s="55" t="s">
        <v>440</v>
      </c>
      <c r="D160" s="54"/>
      <c r="E160" s="53" t="s">
        <v>439</v>
      </c>
    </row>
    <row r="161" spans="1:5" ht="60" hidden="1" outlineLevel="5" x14ac:dyDescent="0.25">
      <c r="A161" s="37" t="s">
        <v>438</v>
      </c>
      <c r="B161" s="56">
        <v>6</v>
      </c>
      <c r="C161" s="55" t="s">
        <v>437</v>
      </c>
      <c r="D161" s="54"/>
      <c r="E161" s="53" t="s">
        <v>436</v>
      </c>
    </row>
    <row r="162" spans="1:5" ht="45" hidden="1" outlineLevel="5" x14ac:dyDescent="0.25">
      <c r="A162" s="37" t="s">
        <v>435</v>
      </c>
      <c r="B162" s="56">
        <v>6</v>
      </c>
      <c r="C162" s="55" t="s">
        <v>434</v>
      </c>
      <c r="D162" s="54"/>
      <c r="E162" s="53" t="s">
        <v>433</v>
      </c>
    </row>
    <row r="163" spans="1:5" ht="30" hidden="1" outlineLevel="5" x14ac:dyDescent="0.25">
      <c r="A163" s="37" t="s">
        <v>432</v>
      </c>
      <c r="B163" s="56">
        <v>6</v>
      </c>
      <c r="C163" s="55" t="s">
        <v>431</v>
      </c>
      <c r="D163" s="54"/>
      <c r="E163" s="53" t="s">
        <v>430</v>
      </c>
    </row>
    <row r="164" spans="1:5" ht="30" hidden="1" outlineLevel="3" collapsed="1" x14ac:dyDescent="0.2">
      <c r="A164" s="6" t="s">
        <v>429</v>
      </c>
      <c r="B164" s="27">
        <v>4</v>
      </c>
      <c r="C164" s="25" t="s">
        <v>428</v>
      </c>
      <c r="D164" s="35">
        <f>+'[3]ICC OPEX Costs'!D48/Nameplate_GB</f>
        <v>29.208361470628279</v>
      </c>
      <c r="E164" s="25" t="s">
        <v>427</v>
      </c>
    </row>
    <row r="165" spans="1:5" ht="30.75" hidden="1" outlineLevel="4" thickBot="1" x14ac:dyDescent="0.3">
      <c r="A165" s="37" t="s">
        <v>426</v>
      </c>
      <c r="B165" s="15">
        <v>5</v>
      </c>
      <c r="C165" s="13" t="s">
        <v>425</v>
      </c>
      <c r="D165" s="38"/>
      <c r="E165" s="13" t="s">
        <v>424</v>
      </c>
    </row>
    <row r="166" spans="1:5" ht="30.75" hidden="1" outlineLevel="4" thickBot="1" x14ac:dyDescent="0.3">
      <c r="A166" s="37" t="s">
        <v>423</v>
      </c>
      <c r="B166" s="15">
        <v>5</v>
      </c>
      <c r="C166" s="13" t="s">
        <v>422</v>
      </c>
      <c r="D166" s="38"/>
      <c r="E166" s="13" t="s">
        <v>421</v>
      </c>
    </row>
    <row r="167" spans="1:5" ht="30" hidden="1" outlineLevel="5" x14ac:dyDescent="0.25">
      <c r="A167" s="37" t="s">
        <v>420</v>
      </c>
      <c r="B167" s="56">
        <v>6</v>
      </c>
      <c r="C167" s="55" t="s">
        <v>419</v>
      </c>
      <c r="D167" s="54"/>
      <c r="E167" s="53" t="s">
        <v>418</v>
      </c>
    </row>
    <row r="168" spans="1:5" ht="30" hidden="1" outlineLevel="5" x14ac:dyDescent="0.25">
      <c r="A168" s="37" t="s">
        <v>417</v>
      </c>
      <c r="B168" s="56">
        <v>6</v>
      </c>
      <c r="C168" s="55" t="s">
        <v>416</v>
      </c>
      <c r="D168" s="54"/>
      <c r="E168" s="53" t="s">
        <v>415</v>
      </c>
    </row>
    <row r="169" spans="1:5" ht="45.75" hidden="1" outlineLevel="4" thickBot="1" x14ac:dyDescent="0.3">
      <c r="A169" s="37" t="s">
        <v>414</v>
      </c>
      <c r="B169" s="15">
        <v>5</v>
      </c>
      <c r="C169" s="13" t="s">
        <v>413</v>
      </c>
      <c r="D169" s="38"/>
      <c r="E169" s="13" t="s">
        <v>412</v>
      </c>
    </row>
    <row r="170" spans="1:5" hidden="1" outlineLevel="5" x14ac:dyDescent="0.25">
      <c r="A170" s="37" t="s">
        <v>411</v>
      </c>
      <c r="B170" s="56">
        <v>6</v>
      </c>
      <c r="C170" s="55" t="s">
        <v>410</v>
      </c>
      <c r="D170" s="54"/>
      <c r="E170" s="53" t="s">
        <v>409</v>
      </c>
    </row>
    <row r="171" spans="1:5" hidden="1" outlineLevel="5" x14ac:dyDescent="0.25">
      <c r="A171" s="37" t="s">
        <v>408</v>
      </c>
      <c r="B171" s="56">
        <v>6</v>
      </c>
      <c r="C171" s="55" t="s">
        <v>407</v>
      </c>
      <c r="D171" s="54"/>
      <c r="E171" s="53" t="s">
        <v>406</v>
      </c>
    </row>
    <row r="172" spans="1:5" ht="30" hidden="1" outlineLevel="5" x14ac:dyDescent="0.25">
      <c r="A172" s="37" t="s">
        <v>405</v>
      </c>
      <c r="B172" s="56">
        <v>6</v>
      </c>
      <c r="C172" s="55" t="s">
        <v>404</v>
      </c>
      <c r="D172" s="54"/>
      <c r="E172" s="53" t="s">
        <v>403</v>
      </c>
    </row>
    <row r="173" spans="1:5" ht="30.75" hidden="1" outlineLevel="4" thickBot="1" x14ac:dyDescent="0.3">
      <c r="A173" s="37" t="s">
        <v>402</v>
      </c>
      <c r="B173" s="15">
        <v>5</v>
      </c>
      <c r="C173" s="13" t="s">
        <v>401</v>
      </c>
      <c r="D173" s="38"/>
      <c r="E173" s="13" t="s">
        <v>400</v>
      </c>
    </row>
    <row r="174" spans="1:5" ht="30" hidden="1" outlineLevel="5" x14ac:dyDescent="0.25">
      <c r="A174" s="37" t="s">
        <v>399</v>
      </c>
      <c r="B174" s="56">
        <v>6</v>
      </c>
      <c r="C174" s="55" t="s">
        <v>398</v>
      </c>
      <c r="D174" s="54"/>
      <c r="E174" s="53" t="s">
        <v>397</v>
      </c>
    </row>
    <row r="175" spans="1:5" ht="60" hidden="1" outlineLevel="5" x14ac:dyDescent="0.25">
      <c r="A175" s="37" t="s">
        <v>396</v>
      </c>
      <c r="B175" s="56">
        <v>6</v>
      </c>
      <c r="C175" s="55" t="s">
        <v>395</v>
      </c>
      <c r="D175" s="54"/>
      <c r="E175" s="53" t="s">
        <v>394</v>
      </c>
    </row>
    <row r="176" spans="1:5" ht="30" hidden="1" outlineLevel="5" x14ac:dyDescent="0.25">
      <c r="A176" s="37" t="s">
        <v>393</v>
      </c>
      <c r="B176" s="56">
        <v>6</v>
      </c>
      <c r="C176" s="55" t="s">
        <v>392</v>
      </c>
      <c r="D176" s="54"/>
      <c r="E176" s="53" t="s">
        <v>391</v>
      </c>
    </row>
    <row r="177" spans="1:5" ht="45.75" hidden="1" outlineLevel="4" thickBot="1" x14ac:dyDescent="0.3">
      <c r="A177" s="37" t="s">
        <v>390</v>
      </c>
      <c r="B177" s="15">
        <v>5</v>
      </c>
      <c r="C177" s="13" t="s">
        <v>389</v>
      </c>
      <c r="D177" s="38"/>
      <c r="E177" s="13" t="s">
        <v>388</v>
      </c>
    </row>
    <row r="178" spans="1:5" ht="30" hidden="1" outlineLevel="5" x14ac:dyDescent="0.25">
      <c r="A178" s="37" t="s">
        <v>387</v>
      </c>
      <c r="B178" s="56">
        <v>6</v>
      </c>
      <c r="C178" s="55" t="s">
        <v>386</v>
      </c>
      <c r="D178" s="54"/>
      <c r="E178" s="53" t="s">
        <v>385</v>
      </c>
    </row>
    <row r="179" spans="1:5" ht="30" hidden="1" outlineLevel="5" x14ac:dyDescent="0.25">
      <c r="A179" s="57" t="s">
        <v>384</v>
      </c>
      <c r="B179" s="56">
        <v>6</v>
      </c>
      <c r="C179" s="55" t="s">
        <v>383</v>
      </c>
      <c r="D179" s="54"/>
      <c r="E179" s="53" t="s">
        <v>382</v>
      </c>
    </row>
    <row r="180" spans="1:5" ht="60" hidden="1" outlineLevel="5" x14ac:dyDescent="0.25">
      <c r="A180" s="37" t="s">
        <v>381</v>
      </c>
      <c r="B180" s="56">
        <v>6</v>
      </c>
      <c r="C180" s="55" t="s">
        <v>380</v>
      </c>
      <c r="D180" s="54"/>
      <c r="E180" s="53" t="s">
        <v>379</v>
      </c>
    </row>
    <row r="181" spans="1:5" ht="60" hidden="1" outlineLevel="5" x14ac:dyDescent="0.25">
      <c r="A181" s="37" t="s">
        <v>378</v>
      </c>
      <c r="B181" s="56">
        <v>6</v>
      </c>
      <c r="C181" s="55" t="s">
        <v>377</v>
      </c>
      <c r="D181" s="54"/>
      <c r="E181" s="53" t="s">
        <v>376</v>
      </c>
    </row>
    <row r="182" spans="1:5" ht="45.75" hidden="1" outlineLevel="4" thickBot="1" x14ac:dyDescent="0.3">
      <c r="A182" s="37" t="s">
        <v>375</v>
      </c>
      <c r="B182" s="15">
        <v>5</v>
      </c>
      <c r="C182" s="13" t="s">
        <v>374</v>
      </c>
      <c r="D182" s="38"/>
      <c r="E182" s="13" t="s">
        <v>373</v>
      </c>
    </row>
    <row r="183" spans="1:5" ht="30" outlineLevel="2" collapsed="1" x14ac:dyDescent="0.2">
      <c r="A183" s="6" t="s">
        <v>372</v>
      </c>
      <c r="B183" s="41">
        <v>3</v>
      </c>
      <c r="C183" s="39" t="s">
        <v>371</v>
      </c>
      <c r="D183" s="40">
        <f>+'[3]ICC OPEX Costs'!D43/Nameplate_GB</f>
        <v>270.27027027027026</v>
      </c>
      <c r="E183" s="39" t="s">
        <v>370</v>
      </c>
    </row>
    <row r="184" spans="1:5" ht="60" outlineLevel="2" collapsed="1" x14ac:dyDescent="0.2">
      <c r="A184" s="6" t="s">
        <v>369</v>
      </c>
      <c r="B184" s="41">
        <v>3</v>
      </c>
      <c r="C184" s="39" t="s">
        <v>368</v>
      </c>
      <c r="D184" s="40">
        <f>+D185+D190+D191+D192</f>
        <v>0</v>
      </c>
      <c r="E184" s="39" t="s">
        <v>367</v>
      </c>
    </row>
    <row r="185" spans="1:5" ht="30" hidden="1" outlineLevel="3" x14ac:dyDescent="0.2">
      <c r="A185" s="6" t="s">
        <v>366</v>
      </c>
      <c r="B185" s="27">
        <v>4</v>
      </c>
      <c r="C185" s="25" t="s">
        <v>365</v>
      </c>
      <c r="D185" s="35"/>
      <c r="E185" s="25" t="s">
        <v>364</v>
      </c>
    </row>
    <row r="186" spans="1:5" ht="30.75" hidden="1" outlineLevel="4" thickBot="1" x14ac:dyDescent="0.3">
      <c r="A186" s="52" t="s">
        <v>363</v>
      </c>
      <c r="B186" s="15">
        <v>5</v>
      </c>
      <c r="C186" s="13" t="s">
        <v>362</v>
      </c>
      <c r="D186" s="38"/>
      <c r="E186" s="13" t="s">
        <v>361</v>
      </c>
    </row>
    <row r="187" spans="1:5" ht="30.75" hidden="1" outlineLevel="4" thickBot="1" x14ac:dyDescent="0.3">
      <c r="A187" s="52" t="s">
        <v>360</v>
      </c>
      <c r="B187" s="15">
        <v>5</v>
      </c>
      <c r="C187" s="13" t="s">
        <v>359</v>
      </c>
      <c r="D187" s="38"/>
      <c r="E187" s="13" t="s">
        <v>358</v>
      </c>
    </row>
    <row r="188" spans="1:5" ht="45.75" hidden="1" outlineLevel="4" thickBot="1" x14ac:dyDescent="0.3">
      <c r="A188" s="52" t="s">
        <v>357</v>
      </c>
      <c r="B188" s="15">
        <v>5</v>
      </c>
      <c r="C188" s="13" t="s">
        <v>356</v>
      </c>
      <c r="D188" s="38"/>
      <c r="E188" s="13" t="s">
        <v>355</v>
      </c>
    </row>
    <row r="189" spans="1:5" ht="30.75" hidden="1" outlineLevel="4" thickBot="1" x14ac:dyDescent="0.3">
      <c r="A189" s="52" t="s">
        <v>354</v>
      </c>
      <c r="B189" s="15">
        <v>5</v>
      </c>
      <c r="C189" s="13" t="s">
        <v>353</v>
      </c>
      <c r="D189" s="38"/>
      <c r="E189" s="13" t="s">
        <v>352</v>
      </c>
    </row>
    <row r="190" spans="1:5" ht="60" hidden="1" outlineLevel="3" collapsed="1" x14ac:dyDescent="0.2">
      <c r="A190" s="6" t="s">
        <v>351</v>
      </c>
      <c r="B190" s="27">
        <v>4</v>
      </c>
      <c r="C190" s="25" t="s">
        <v>350</v>
      </c>
      <c r="D190" s="35"/>
      <c r="E190" s="25" t="s">
        <v>349</v>
      </c>
    </row>
    <row r="191" spans="1:5" ht="30" hidden="1" outlineLevel="3" x14ac:dyDescent="0.2">
      <c r="A191" s="6" t="s">
        <v>348</v>
      </c>
      <c r="B191" s="27">
        <v>4</v>
      </c>
      <c r="C191" s="25" t="s">
        <v>347</v>
      </c>
      <c r="D191" s="35"/>
      <c r="E191" s="25" t="s">
        <v>346</v>
      </c>
    </row>
    <row r="192" spans="1:5" hidden="1" outlineLevel="3" x14ac:dyDescent="0.2">
      <c r="A192" s="6" t="s">
        <v>345</v>
      </c>
      <c r="B192" s="27">
        <v>4</v>
      </c>
      <c r="C192" s="25" t="s">
        <v>344</v>
      </c>
      <c r="D192" s="35"/>
      <c r="E192" s="25" t="s">
        <v>343</v>
      </c>
    </row>
    <row r="193" spans="1:5" ht="45.75" hidden="1" outlineLevel="4" thickBot="1" x14ac:dyDescent="0.3">
      <c r="A193" s="37" t="s">
        <v>342</v>
      </c>
      <c r="B193" s="15">
        <v>5</v>
      </c>
      <c r="C193" s="13" t="s">
        <v>341</v>
      </c>
      <c r="D193" s="38"/>
      <c r="E193" s="13" t="s">
        <v>340</v>
      </c>
    </row>
    <row r="194" spans="1:5" ht="30.75" hidden="1" outlineLevel="4" thickBot="1" x14ac:dyDescent="0.25">
      <c r="A194" s="51" t="s">
        <v>339</v>
      </c>
      <c r="B194" s="15">
        <v>5</v>
      </c>
      <c r="C194" s="13" t="s">
        <v>338</v>
      </c>
      <c r="D194" s="38"/>
      <c r="E194" s="13" t="s">
        <v>337</v>
      </c>
    </row>
    <row r="195" spans="1:5" ht="45.75" hidden="1" outlineLevel="4" thickBot="1" x14ac:dyDescent="0.3">
      <c r="A195" s="37" t="s">
        <v>336</v>
      </c>
      <c r="B195" s="15">
        <v>5</v>
      </c>
      <c r="C195" s="13" t="s">
        <v>335</v>
      </c>
      <c r="D195" s="38"/>
      <c r="E195" s="13" t="s">
        <v>334</v>
      </c>
    </row>
    <row r="196" spans="1:5" ht="90" outlineLevel="2" collapsed="1" x14ac:dyDescent="0.2">
      <c r="A196" s="6" t="s">
        <v>333</v>
      </c>
      <c r="B196" s="50">
        <v>3</v>
      </c>
      <c r="C196" s="48" t="s">
        <v>332</v>
      </c>
      <c r="D196" s="49">
        <f>+D197+D201+D204</f>
        <v>189.18918918918919</v>
      </c>
      <c r="E196" s="48" t="s">
        <v>331</v>
      </c>
    </row>
    <row r="197" spans="1:5" ht="30" hidden="1" outlineLevel="3" x14ac:dyDescent="0.2">
      <c r="A197" s="6" t="s">
        <v>330</v>
      </c>
      <c r="B197" s="27">
        <v>4</v>
      </c>
      <c r="C197" s="25" t="s">
        <v>329</v>
      </c>
      <c r="D197" s="35">
        <f>+'[3]ICC OPEX Costs'!D44/Nameplate_GB</f>
        <v>67.567567567567565</v>
      </c>
      <c r="E197" s="25" t="s">
        <v>328</v>
      </c>
    </row>
    <row r="198" spans="1:5" ht="30.75" hidden="1" outlineLevel="4" thickBot="1" x14ac:dyDescent="0.3">
      <c r="A198" s="37" t="s">
        <v>327</v>
      </c>
      <c r="B198" s="15">
        <v>5</v>
      </c>
      <c r="C198" s="13" t="s">
        <v>326</v>
      </c>
      <c r="D198" s="38"/>
      <c r="E198" s="13" t="s">
        <v>325</v>
      </c>
    </row>
    <row r="199" spans="1:5" ht="30.75" hidden="1" outlineLevel="4" thickBot="1" x14ac:dyDescent="0.3">
      <c r="A199" s="37" t="s">
        <v>324</v>
      </c>
      <c r="B199" s="15">
        <v>5</v>
      </c>
      <c r="C199" s="13" t="s">
        <v>323</v>
      </c>
      <c r="D199" s="38"/>
      <c r="E199" s="13" t="s">
        <v>322</v>
      </c>
    </row>
    <row r="200" spans="1:5" ht="30.75" hidden="1" outlineLevel="4" thickBot="1" x14ac:dyDescent="0.3">
      <c r="A200" s="37" t="s">
        <v>321</v>
      </c>
      <c r="B200" s="15">
        <v>5</v>
      </c>
      <c r="C200" s="13" t="s">
        <v>320</v>
      </c>
      <c r="D200" s="38"/>
      <c r="E200" s="13" t="s">
        <v>319</v>
      </c>
    </row>
    <row r="201" spans="1:5" ht="45" hidden="1" outlineLevel="3" collapsed="1" x14ac:dyDescent="0.2">
      <c r="A201" s="6" t="s">
        <v>318</v>
      </c>
      <c r="B201" s="27">
        <v>4</v>
      </c>
      <c r="C201" s="25" t="s">
        <v>317</v>
      </c>
      <c r="D201" s="35">
        <f>+'[3]ICC OPEX Costs'!D45/Nameplate_GB</f>
        <v>121.62162162162163</v>
      </c>
      <c r="E201" s="25" t="s">
        <v>316</v>
      </c>
    </row>
    <row r="202" spans="1:5" ht="45.75" hidden="1" outlineLevel="4" thickBot="1" x14ac:dyDescent="0.3">
      <c r="A202" s="37" t="s">
        <v>315</v>
      </c>
      <c r="B202" s="15">
        <v>5</v>
      </c>
      <c r="C202" s="13" t="s">
        <v>314</v>
      </c>
      <c r="D202" s="38"/>
      <c r="E202" s="13" t="s">
        <v>313</v>
      </c>
    </row>
    <row r="203" spans="1:5" ht="75.75" hidden="1" outlineLevel="4" thickBot="1" x14ac:dyDescent="0.3">
      <c r="A203" s="37" t="s">
        <v>312</v>
      </c>
      <c r="B203" s="15">
        <v>5</v>
      </c>
      <c r="C203" s="13" t="s">
        <v>311</v>
      </c>
      <c r="D203" s="38"/>
      <c r="E203" s="13" t="s">
        <v>310</v>
      </c>
    </row>
    <row r="204" spans="1:5" ht="30" hidden="1" outlineLevel="3" collapsed="1" x14ac:dyDescent="0.2">
      <c r="A204" s="6" t="s">
        <v>309</v>
      </c>
      <c r="B204" s="27">
        <v>4</v>
      </c>
      <c r="C204" s="25" t="s">
        <v>308</v>
      </c>
      <c r="D204" s="35"/>
      <c r="E204" s="25" t="s">
        <v>307</v>
      </c>
    </row>
    <row r="205" spans="1:5" ht="15.75" hidden="1" outlineLevel="4" thickBot="1" x14ac:dyDescent="0.3">
      <c r="A205" s="47" t="s">
        <v>306</v>
      </c>
      <c r="B205" s="15">
        <v>5</v>
      </c>
      <c r="C205" s="13" t="s">
        <v>305</v>
      </c>
      <c r="D205" s="38"/>
      <c r="E205" s="13" t="s">
        <v>304</v>
      </c>
    </row>
    <row r="206" spans="1:5" ht="15.75" hidden="1" outlineLevel="5" thickBot="1" x14ac:dyDescent="0.3">
      <c r="A206" s="46" t="s">
        <v>303</v>
      </c>
      <c r="B206" s="45">
        <v>6</v>
      </c>
      <c r="C206" s="44" t="s">
        <v>302</v>
      </c>
      <c r="D206" s="43"/>
      <c r="E206" s="42" t="s">
        <v>301</v>
      </c>
    </row>
    <row r="207" spans="1:5" ht="15.75" hidden="1" outlineLevel="5" thickBot="1" x14ac:dyDescent="0.3">
      <c r="A207" s="46" t="s">
        <v>300</v>
      </c>
      <c r="B207" s="45">
        <v>6</v>
      </c>
      <c r="C207" s="44" t="s">
        <v>299</v>
      </c>
      <c r="D207" s="43"/>
      <c r="E207" s="42" t="s">
        <v>298</v>
      </c>
    </row>
    <row r="208" spans="1:5" ht="30.75" hidden="1" outlineLevel="5" thickBot="1" x14ac:dyDescent="0.3">
      <c r="A208" s="46" t="s">
        <v>297</v>
      </c>
      <c r="B208" s="45">
        <v>6</v>
      </c>
      <c r="C208" s="44" t="s">
        <v>286</v>
      </c>
      <c r="D208" s="43"/>
      <c r="E208" s="42" t="s">
        <v>296</v>
      </c>
    </row>
    <row r="209" spans="1:5" ht="30.75" hidden="1" outlineLevel="5" thickBot="1" x14ac:dyDescent="0.3">
      <c r="A209" s="46" t="s">
        <v>295</v>
      </c>
      <c r="B209" s="45">
        <v>6</v>
      </c>
      <c r="C209" s="44" t="s">
        <v>283</v>
      </c>
      <c r="D209" s="43"/>
      <c r="E209" s="42" t="s">
        <v>294</v>
      </c>
    </row>
    <row r="210" spans="1:5" ht="15.75" hidden="1" outlineLevel="4" thickBot="1" x14ac:dyDescent="0.3">
      <c r="A210" s="46" t="s">
        <v>293</v>
      </c>
      <c r="B210" s="15">
        <v>5</v>
      </c>
      <c r="C210" s="13" t="s">
        <v>292</v>
      </c>
      <c r="D210" s="38"/>
      <c r="E210" s="13" t="s">
        <v>291</v>
      </c>
    </row>
    <row r="211" spans="1:5" ht="30.75" hidden="1" outlineLevel="5" thickBot="1" x14ac:dyDescent="0.3">
      <c r="A211" s="46" t="s">
        <v>290</v>
      </c>
      <c r="B211" s="45">
        <v>6</v>
      </c>
      <c r="C211" s="44" t="s">
        <v>289</v>
      </c>
      <c r="D211" s="43"/>
      <c r="E211" s="42" t="s">
        <v>288</v>
      </c>
    </row>
    <row r="212" spans="1:5" ht="30.75" hidden="1" outlineLevel="5" thickBot="1" x14ac:dyDescent="0.3">
      <c r="A212" s="46" t="s">
        <v>287</v>
      </c>
      <c r="B212" s="45">
        <v>6</v>
      </c>
      <c r="C212" s="44" t="s">
        <v>286</v>
      </c>
      <c r="D212" s="43"/>
      <c r="E212" s="42" t="s">
        <v>285</v>
      </c>
    </row>
    <row r="213" spans="1:5" ht="30.75" hidden="1" outlineLevel="5" thickBot="1" x14ac:dyDescent="0.3">
      <c r="A213" s="46" t="s">
        <v>284</v>
      </c>
      <c r="B213" s="45">
        <v>6</v>
      </c>
      <c r="C213" s="44" t="s">
        <v>283</v>
      </c>
      <c r="D213" s="43"/>
      <c r="E213" s="42" t="s">
        <v>282</v>
      </c>
    </row>
    <row r="214" spans="1:5" ht="30.75" hidden="1" outlineLevel="5" thickBot="1" x14ac:dyDescent="0.3">
      <c r="A214" s="46" t="s">
        <v>281</v>
      </c>
      <c r="B214" s="45">
        <v>6</v>
      </c>
      <c r="C214" s="44" t="s">
        <v>280</v>
      </c>
      <c r="D214" s="43"/>
      <c r="E214" s="42" t="s">
        <v>279</v>
      </c>
    </row>
    <row r="215" spans="1:5" ht="30.75" hidden="1" outlineLevel="4" thickBot="1" x14ac:dyDescent="0.3">
      <c r="A215" s="46" t="s">
        <v>278</v>
      </c>
      <c r="B215" s="15">
        <v>5</v>
      </c>
      <c r="C215" s="13" t="s">
        <v>277</v>
      </c>
      <c r="D215" s="38"/>
      <c r="E215" s="13" t="s">
        <v>276</v>
      </c>
    </row>
    <row r="216" spans="1:5" ht="30.75" hidden="1" outlineLevel="5" thickBot="1" x14ac:dyDescent="0.3">
      <c r="A216" s="46" t="s">
        <v>275</v>
      </c>
      <c r="B216" s="45">
        <v>6</v>
      </c>
      <c r="C216" s="44" t="s">
        <v>267</v>
      </c>
      <c r="D216" s="43"/>
      <c r="E216" s="42" t="s">
        <v>274</v>
      </c>
    </row>
    <row r="217" spans="1:5" ht="30.75" hidden="1" outlineLevel="5" thickBot="1" x14ac:dyDescent="0.3">
      <c r="A217" s="37" t="s">
        <v>273</v>
      </c>
      <c r="B217" s="45">
        <v>6</v>
      </c>
      <c r="C217" s="44" t="s">
        <v>264</v>
      </c>
      <c r="D217" s="43"/>
      <c r="E217" s="42" t="s">
        <v>272</v>
      </c>
    </row>
    <row r="218" spans="1:5" ht="30.75" hidden="1" outlineLevel="4" thickBot="1" x14ac:dyDescent="0.3">
      <c r="A218" s="37" t="s">
        <v>271</v>
      </c>
      <c r="B218" s="15">
        <v>5</v>
      </c>
      <c r="C218" s="13" t="s">
        <v>270</v>
      </c>
      <c r="D218" s="38"/>
      <c r="E218" s="13" t="s">
        <v>269</v>
      </c>
    </row>
    <row r="219" spans="1:5" ht="30.75" hidden="1" outlineLevel="5" thickBot="1" x14ac:dyDescent="0.3">
      <c r="A219" s="37" t="s">
        <v>268</v>
      </c>
      <c r="B219" s="45">
        <v>6</v>
      </c>
      <c r="C219" s="44" t="s">
        <v>267</v>
      </c>
      <c r="D219" s="43"/>
      <c r="E219" s="42" t="s">
        <v>266</v>
      </c>
    </row>
    <row r="220" spans="1:5" ht="30.75" hidden="1" outlineLevel="5" thickBot="1" x14ac:dyDescent="0.3">
      <c r="A220" s="37" t="s">
        <v>265</v>
      </c>
      <c r="B220" s="45">
        <v>6</v>
      </c>
      <c r="C220" s="44" t="s">
        <v>264</v>
      </c>
      <c r="D220" s="43"/>
      <c r="E220" s="42" t="s">
        <v>263</v>
      </c>
    </row>
    <row r="221" spans="1:5" ht="30.75" hidden="1" outlineLevel="4" thickBot="1" x14ac:dyDescent="0.3">
      <c r="A221" s="37" t="s">
        <v>262</v>
      </c>
      <c r="B221" s="15">
        <v>5</v>
      </c>
      <c r="C221" s="13" t="s">
        <v>261</v>
      </c>
      <c r="D221" s="38"/>
      <c r="E221" s="13" t="s">
        <v>260</v>
      </c>
    </row>
    <row r="222" spans="1:5" ht="30.75" hidden="1" outlineLevel="5" thickBot="1" x14ac:dyDescent="0.3">
      <c r="A222" s="37" t="s">
        <v>259</v>
      </c>
      <c r="B222" s="45">
        <v>6</v>
      </c>
      <c r="C222" s="44" t="s">
        <v>258</v>
      </c>
      <c r="D222" s="43"/>
      <c r="E222" s="42" t="s">
        <v>257</v>
      </c>
    </row>
    <row r="223" spans="1:5" ht="30.75" hidden="1" outlineLevel="5" thickBot="1" x14ac:dyDescent="0.3">
      <c r="A223" s="37" t="s">
        <v>256</v>
      </c>
      <c r="B223" s="45">
        <v>6</v>
      </c>
      <c r="C223" s="44" t="s">
        <v>255</v>
      </c>
      <c r="D223" s="43"/>
      <c r="E223" s="42" t="s">
        <v>254</v>
      </c>
    </row>
    <row r="224" spans="1:5" ht="15.75" hidden="1" outlineLevel="5" thickBot="1" x14ac:dyDescent="0.3">
      <c r="A224" s="37" t="s">
        <v>253</v>
      </c>
      <c r="B224" s="45">
        <v>6</v>
      </c>
      <c r="C224" s="44" t="s">
        <v>252</v>
      </c>
      <c r="D224" s="43"/>
      <c r="E224" s="42" t="s">
        <v>251</v>
      </c>
    </row>
    <row r="225" spans="1:5" ht="30" outlineLevel="2" collapsed="1" x14ac:dyDescent="0.2">
      <c r="A225" s="6" t="s">
        <v>250</v>
      </c>
      <c r="B225" s="41">
        <v>3</v>
      </c>
      <c r="C225" s="39" t="s">
        <v>249</v>
      </c>
      <c r="D225" s="40">
        <f>+D226+D227+D228+D229+D230</f>
        <v>0</v>
      </c>
      <c r="E225" s="39" t="s">
        <v>248</v>
      </c>
    </row>
    <row r="226" spans="1:5" ht="30" outlineLevel="3" x14ac:dyDescent="0.2">
      <c r="A226" s="6" t="s">
        <v>247</v>
      </c>
      <c r="B226" s="27">
        <v>4</v>
      </c>
      <c r="C226" s="25" t="s">
        <v>246</v>
      </c>
      <c r="D226" s="35"/>
      <c r="E226" s="25" t="s">
        <v>245</v>
      </c>
    </row>
    <row r="227" spans="1:5" ht="45" outlineLevel="3" x14ac:dyDescent="0.2">
      <c r="A227" s="6" t="s">
        <v>244</v>
      </c>
      <c r="B227" s="27">
        <v>4</v>
      </c>
      <c r="C227" s="25" t="s">
        <v>243</v>
      </c>
      <c r="D227" s="35"/>
      <c r="E227" s="25" t="s">
        <v>242</v>
      </c>
    </row>
    <row r="228" spans="1:5" ht="30" outlineLevel="3" x14ac:dyDescent="0.2">
      <c r="A228" s="6" t="s">
        <v>241</v>
      </c>
      <c r="B228" s="27">
        <v>4</v>
      </c>
      <c r="C228" s="25" t="s">
        <v>240</v>
      </c>
      <c r="D228" s="35"/>
      <c r="E228" s="25" t="s">
        <v>239</v>
      </c>
    </row>
    <row r="229" spans="1:5" ht="105" outlineLevel="3" x14ac:dyDescent="0.2">
      <c r="A229" s="6" t="s">
        <v>238</v>
      </c>
      <c r="B229" s="27">
        <v>4</v>
      </c>
      <c r="C229" s="25" t="s">
        <v>237</v>
      </c>
      <c r="D229" s="35"/>
      <c r="E229" s="25" t="s">
        <v>236</v>
      </c>
    </row>
    <row r="230" spans="1:5" ht="30" outlineLevel="3" x14ac:dyDescent="0.2">
      <c r="A230" s="6" t="s">
        <v>235</v>
      </c>
      <c r="B230" s="27">
        <v>4</v>
      </c>
      <c r="C230" s="25" t="s">
        <v>234</v>
      </c>
      <c r="D230" s="35"/>
      <c r="E230" s="25" t="s">
        <v>233</v>
      </c>
    </row>
    <row r="231" spans="1:5" ht="30" outlineLevel="2" x14ac:dyDescent="0.2">
      <c r="A231" s="6" t="s">
        <v>232</v>
      </c>
      <c r="B231" s="41">
        <v>3</v>
      </c>
      <c r="C231" s="39" t="s">
        <v>231</v>
      </c>
      <c r="D231" s="40">
        <f>+'[3]ICC OPEX Costs'!E26/Nameplate_GB</f>
        <v>3078.6162567567571</v>
      </c>
      <c r="E231" s="39" t="s">
        <v>230</v>
      </c>
    </row>
    <row r="232" spans="1:5" ht="30" outlineLevel="3" x14ac:dyDescent="0.2">
      <c r="A232" s="6" t="s">
        <v>229</v>
      </c>
      <c r="B232" s="27">
        <v>4</v>
      </c>
      <c r="C232" s="25" t="s">
        <v>228</v>
      </c>
      <c r="D232" s="35"/>
      <c r="E232" s="25" t="s">
        <v>227</v>
      </c>
    </row>
    <row r="233" spans="1:5" ht="15.75" hidden="1" outlineLevel="4" thickBot="1" x14ac:dyDescent="0.25">
      <c r="A233" s="6" t="s">
        <v>226</v>
      </c>
      <c r="B233" s="15">
        <v>5</v>
      </c>
      <c r="C233" s="13" t="s">
        <v>225</v>
      </c>
      <c r="D233" s="38"/>
      <c r="E233" s="13" t="s">
        <v>224</v>
      </c>
    </row>
    <row r="234" spans="1:5" ht="30.75" hidden="1" outlineLevel="4" thickBot="1" x14ac:dyDescent="0.25">
      <c r="A234" s="6" t="s">
        <v>223</v>
      </c>
      <c r="B234" s="15">
        <v>5</v>
      </c>
      <c r="C234" s="13" t="s">
        <v>222</v>
      </c>
      <c r="D234" s="38"/>
      <c r="E234" s="13" t="s">
        <v>221</v>
      </c>
    </row>
    <row r="235" spans="1:5" ht="30.75" hidden="1" outlineLevel="4" thickBot="1" x14ac:dyDescent="0.25">
      <c r="A235" s="6" t="s">
        <v>220</v>
      </c>
      <c r="B235" s="15">
        <v>5</v>
      </c>
      <c r="C235" s="13" t="s">
        <v>219</v>
      </c>
      <c r="D235" s="38"/>
      <c r="E235" s="13" t="s">
        <v>218</v>
      </c>
    </row>
    <row r="236" spans="1:5" ht="30.75" hidden="1" outlineLevel="4" thickBot="1" x14ac:dyDescent="0.25">
      <c r="A236" s="6" t="s">
        <v>217</v>
      </c>
      <c r="B236" s="15">
        <v>5</v>
      </c>
      <c r="C236" s="13" t="s">
        <v>178</v>
      </c>
      <c r="D236" s="38"/>
      <c r="E236" s="13" t="s">
        <v>216</v>
      </c>
    </row>
    <row r="237" spans="1:5" ht="30" outlineLevel="3" collapsed="1" x14ac:dyDescent="0.2">
      <c r="A237" s="6" t="s">
        <v>215</v>
      </c>
      <c r="B237" s="27">
        <v>4</v>
      </c>
      <c r="C237" s="25" t="s">
        <v>214</v>
      </c>
      <c r="D237" s="35"/>
      <c r="E237" s="25" t="s">
        <v>213</v>
      </c>
    </row>
    <row r="238" spans="1:5" ht="30.75" hidden="1" outlineLevel="4" thickBot="1" x14ac:dyDescent="0.25">
      <c r="A238" s="6" t="s">
        <v>212</v>
      </c>
      <c r="B238" s="15">
        <v>5</v>
      </c>
      <c r="C238" s="13" t="s">
        <v>211</v>
      </c>
      <c r="D238" s="38"/>
      <c r="E238" s="13" t="s">
        <v>210</v>
      </c>
    </row>
    <row r="239" spans="1:5" ht="45.75" hidden="1" outlineLevel="4" thickBot="1" x14ac:dyDescent="0.25">
      <c r="A239" s="6" t="s">
        <v>209</v>
      </c>
      <c r="B239" s="15">
        <v>5</v>
      </c>
      <c r="C239" s="13" t="s">
        <v>208</v>
      </c>
      <c r="D239" s="38"/>
      <c r="E239" s="13" t="s">
        <v>207</v>
      </c>
    </row>
    <row r="240" spans="1:5" ht="30.75" hidden="1" outlineLevel="4" thickBot="1" x14ac:dyDescent="0.25">
      <c r="A240" s="6" t="s">
        <v>206</v>
      </c>
      <c r="B240" s="15">
        <v>5</v>
      </c>
      <c r="C240" s="13" t="s">
        <v>205</v>
      </c>
      <c r="D240" s="38"/>
      <c r="E240" s="13" t="s">
        <v>204</v>
      </c>
    </row>
    <row r="241" spans="1:5" ht="30.75" hidden="1" outlineLevel="4" thickBot="1" x14ac:dyDescent="0.25">
      <c r="A241" s="6" t="s">
        <v>203</v>
      </c>
      <c r="B241" s="15">
        <v>5</v>
      </c>
      <c r="C241" s="13" t="s">
        <v>202</v>
      </c>
      <c r="D241" s="38"/>
      <c r="E241" s="13" t="s">
        <v>201</v>
      </c>
    </row>
    <row r="242" spans="1:5" ht="30.75" hidden="1" outlineLevel="4" thickBot="1" x14ac:dyDescent="0.25">
      <c r="A242" s="6" t="s">
        <v>200</v>
      </c>
      <c r="B242" s="15">
        <v>5</v>
      </c>
      <c r="C242" s="13" t="s">
        <v>199</v>
      </c>
      <c r="D242" s="38"/>
      <c r="E242" s="13" t="s">
        <v>198</v>
      </c>
    </row>
    <row r="243" spans="1:5" ht="30.75" hidden="1" outlineLevel="4" thickBot="1" x14ac:dyDescent="0.25">
      <c r="A243" s="6" t="s">
        <v>197</v>
      </c>
      <c r="B243" s="15">
        <v>5</v>
      </c>
      <c r="C243" s="13" t="s">
        <v>196</v>
      </c>
      <c r="D243" s="38"/>
      <c r="E243" s="13" t="s">
        <v>195</v>
      </c>
    </row>
    <row r="244" spans="1:5" ht="30" outlineLevel="3" collapsed="1" x14ac:dyDescent="0.2">
      <c r="A244" s="6" t="s">
        <v>194</v>
      </c>
      <c r="B244" s="27">
        <v>4</v>
      </c>
      <c r="C244" s="25" t="s">
        <v>193</v>
      </c>
      <c r="D244" s="35"/>
      <c r="E244" s="25" t="s">
        <v>192</v>
      </c>
    </row>
    <row r="245" spans="1:5" ht="30.75" hidden="1" outlineLevel="4" thickBot="1" x14ac:dyDescent="0.3">
      <c r="A245" s="37" t="s">
        <v>191</v>
      </c>
      <c r="B245" s="15">
        <v>5</v>
      </c>
      <c r="C245" s="13" t="s">
        <v>190</v>
      </c>
      <c r="D245" s="38"/>
      <c r="E245" s="13" t="s">
        <v>189</v>
      </c>
    </row>
    <row r="246" spans="1:5" ht="15.75" hidden="1" outlineLevel="4" thickBot="1" x14ac:dyDescent="0.3">
      <c r="A246" s="37" t="s">
        <v>188</v>
      </c>
      <c r="B246" s="15">
        <v>5</v>
      </c>
      <c r="C246" s="13" t="s">
        <v>187</v>
      </c>
      <c r="D246" s="38"/>
      <c r="E246" s="13" t="s">
        <v>186</v>
      </c>
    </row>
    <row r="247" spans="1:5" ht="15.75" hidden="1" outlineLevel="4" thickBot="1" x14ac:dyDescent="0.3">
      <c r="A247" s="37" t="s">
        <v>185</v>
      </c>
      <c r="B247" s="15">
        <v>5</v>
      </c>
      <c r="C247" s="13" t="s">
        <v>184</v>
      </c>
      <c r="D247" s="38"/>
      <c r="E247" s="13" t="s">
        <v>183</v>
      </c>
    </row>
    <row r="248" spans="1:5" ht="30.75" hidden="1" outlineLevel="4" thickBot="1" x14ac:dyDescent="0.3">
      <c r="A248" s="37" t="s">
        <v>182</v>
      </c>
      <c r="B248" s="15">
        <v>5</v>
      </c>
      <c r="C248" s="13" t="s">
        <v>181</v>
      </c>
      <c r="D248" s="38"/>
      <c r="E248" s="13" t="s">
        <v>180</v>
      </c>
    </row>
    <row r="249" spans="1:5" ht="30.75" hidden="1" outlineLevel="4" thickBot="1" x14ac:dyDescent="0.3">
      <c r="A249" s="37" t="s">
        <v>179</v>
      </c>
      <c r="B249" s="15">
        <v>5</v>
      </c>
      <c r="C249" s="13" t="s">
        <v>178</v>
      </c>
      <c r="D249" s="38"/>
      <c r="E249" s="13" t="s">
        <v>177</v>
      </c>
    </row>
    <row r="250" spans="1:5" outlineLevel="3" collapsed="1" x14ac:dyDescent="0.25">
      <c r="A250" s="37" t="s">
        <v>176</v>
      </c>
      <c r="B250" s="27">
        <v>4</v>
      </c>
      <c r="C250" s="25" t="s">
        <v>175</v>
      </c>
      <c r="D250" s="35"/>
      <c r="E250" s="25" t="s">
        <v>174</v>
      </c>
    </row>
    <row r="251" spans="1:5" ht="30.75" hidden="1" outlineLevel="4" thickBot="1" x14ac:dyDescent="0.3">
      <c r="A251" s="37" t="s">
        <v>173</v>
      </c>
      <c r="B251" s="15">
        <v>5</v>
      </c>
      <c r="C251" s="13" t="s">
        <v>172</v>
      </c>
      <c r="D251" s="38"/>
      <c r="E251" s="13" t="s">
        <v>171</v>
      </c>
    </row>
    <row r="252" spans="1:5" ht="45.75" hidden="1" outlineLevel="4" thickBot="1" x14ac:dyDescent="0.3">
      <c r="A252" s="37" t="s">
        <v>170</v>
      </c>
      <c r="B252" s="15">
        <v>5</v>
      </c>
      <c r="C252" s="13" t="s">
        <v>169</v>
      </c>
      <c r="D252" s="38"/>
      <c r="E252" s="13" t="s">
        <v>168</v>
      </c>
    </row>
    <row r="253" spans="1:5" ht="30.75" hidden="1" outlineLevel="4" thickBot="1" x14ac:dyDescent="0.3">
      <c r="A253" s="37" t="s">
        <v>167</v>
      </c>
      <c r="B253" s="15">
        <v>5</v>
      </c>
      <c r="C253" s="13" t="s">
        <v>166</v>
      </c>
      <c r="D253" s="38"/>
      <c r="E253" s="13" t="s">
        <v>165</v>
      </c>
    </row>
    <row r="254" spans="1:5" ht="30.75" hidden="1" outlineLevel="4" thickBot="1" x14ac:dyDescent="0.3">
      <c r="A254" s="37" t="s">
        <v>164</v>
      </c>
      <c r="B254" s="15">
        <v>5</v>
      </c>
      <c r="C254" s="13" t="s">
        <v>163</v>
      </c>
      <c r="D254" s="38"/>
      <c r="E254" s="13" t="s">
        <v>162</v>
      </c>
    </row>
    <row r="255" spans="1:5" ht="30" outlineLevel="3" collapsed="1" x14ac:dyDescent="0.25">
      <c r="A255" s="37" t="s">
        <v>161</v>
      </c>
      <c r="B255" s="27">
        <v>4</v>
      </c>
      <c r="C255" s="25" t="s">
        <v>160</v>
      </c>
      <c r="D255" s="35"/>
      <c r="E255" s="25" t="s">
        <v>159</v>
      </c>
    </row>
    <row r="256" spans="1:5" ht="60" outlineLevel="3" x14ac:dyDescent="0.25">
      <c r="A256" s="37" t="s">
        <v>158</v>
      </c>
      <c r="B256" s="27">
        <v>4</v>
      </c>
      <c r="C256" s="25" t="s">
        <v>157</v>
      </c>
      <c r="D256" s="35"/>
      <c r="E256" s="25" t="s">
        <v>156</v>
      </c>
    </row>
    <row r="257" spans="1:7" ht="45" outlineLevel="3" x14ac:dyDescent="0.25">
      <c r="A257" s="37" t="s">
        <v>155</v>
      </c>
      <c r="B257" s="27">
        <v>4</v>
      </c>
      <c r="C257" s="25" t="s">
        <v>154</v>
      </c>
      <c r="D257" s="35"/>
      <c r="E257" s="25" t="s">
        <v>153</v>
      </c>
    </row>
    <row r="258" spans="1:7" ht="75" outlineLevel="1" x14ac:dyDescent="0.2">
      <c r="A258" s="24">
        <v>1.3</v>
      </c>
      <c r="B258" s="23">
        <v>2</v>
      </c>
      <c r="C258" s="21" t="s">
        <v>152</v>
      </c>
      <c r="D258" s="36">
        <f>SUM(D259:D262)</f>
        <v>2356.6006850936574</v>
      </c>
      <c r="E258" s="21" t="s">
        <v>151</v>
      </c>
    </row>
    <row r="259" spans="1:7" ht="60" outlineLevel="2" x14ac:dyDescent="0.2">
      <c r="A259" s="6" t="s">
        <v>150</v>
      </c>
      <c r="B259" s="20">
        <v>3</v>
      </c>
      <c r="C259" s="18" t="s">
        <v>149</v>
      </c>
      <c r="D259" s="34">
        <f>+'[3]ICC OPEX Costs'!D51/Nameplate_GB</f>
        <v>1026.6926717253734</v>
      </c>
      <c r="E259" s="18" t="s">
        <v>148</v>
      </c>
    </row>
    <row r="260" spans="1:7" ht="75" outlineLevel="2" x14ac:dyDescent="0.2">
      <c r="A260" s="6" t="s">
        <v>147</v>
      </c>
      <c r="B260" s="20">
        <v>3</v>
      </c>
      <c r="C260" s="18" t="s">
        <v>146</v>
      </c>
      <c r="D260" s="34">
        <f>+'[3]ICC OPEX Costs'!D52/Nameplate_GB</f>
        <v>179.71729910382206</v>
      </c>
      <c r="E260" s="18" t="s">
        <v>145</v>
      </c>
    </row>
    <row r="261" spans="1:7" ht="45" outlineLevel="2" x14ac:dyDescent="0.2">
      <c r="A261" s="6" t="s">
        <v>144</v>
      </c>
      <c r="B261" s="20">
        <v>3</v>
      </c>
      <c r="C261" s="18" t="s">
        <v>143</v>
      </c>
      <c r="D261" s="34">
        <f>+'[3]ICC OPEX Costs'!D53/Nameplate_GB</f>
        <v>611.0388169529956</v>
      </c>
      <c r="E261" s="18" t="s">
        <v>142</v>
      </c>
    </row>
    <row r="262" spans="1:7" ht="45" outlineLevel="2" collapsed="1" x14ac:dyDescent="0.2">
      <c r="A262" s="6" t="s">
        <v>141</v>
      </c>
      <c r="B262" s="20">
        <v>3</v>
      </c>
      <c r="C262" s="18" t="s">
        <v>140</v>
      </c>
      <c r="D262" s="34">
        <f>SUM(D263:D265)</f>
        <v>539.1518973114662</v>
      </c>
      <c r="E262" s="18" t="s">
        <v>139</v>
      </c>
    </row>
    <row r="263" spans="1:7" ht="45" outlineLevel="3" x14ac:dyDescent="0.2">
      <c r="A263" s="6" t="s">
        <v>138</v>
      </c>
      <c r="B263" s="27">
        <v>4</v>
      </c>
      <c r="C263" s="25" t="s">
        <v>137</v>
      </c>
      <c r="D263" s="35"/>
      <c r="E263" s="25" t="s">
        <v>136</v>
      </c>
    </row>
    <row r="264" spans="1:7" ht="45" outlineLevel="3" x14ac:dyDescent="0.2">
      <c r="A264" s="6" t="s">
        <v>135</v>
      </c>
      <c r="B264" s="27">
        <v>4</v>
      </c>
      <c r="C264" s="25" t="s">
        <v>134</v>
      </c>
      <c r="D264" s="35"/>
      <c r="E264" s="25" t="s">
        <v>133</v>
      </c>
    </row>
    <row r="265" spans="1:7" ht="45" outlineLevel="3" x14ac:dyDescent="0.2">
      <c r="A265" s="6" t="s">
        <v>132</v>
      </c>
      <c r="B265" s="27">
        <v>4</v>
      </c>
      <c r="C265" s="25" t="s">
        <v>131</v>
      </c>
      <c r="D265" s="34">
        <f>'[3]ICC OPEX Costs'!D54/Nameplate_GB</f>
        <v>539.1518973114662</v>
      </c>
      <c r="E265" s="25" t="s">
        <v>130</v>
      </c>
    </row>
    <row r="266" spans="1:7" x14ac:dyDescent="0.25">
      <c r="A266" s="6"/>
      <c r="B266" s="6"/>
      <c r="C266" s="6"/>
      <c r="D266" s="7"/>
      <c r="E266" s="6"/>
      <c r="F266" s="6"/>
      <c r="G266" s="6"/>
    </row>
    <row r="267" spans="1:7" x14ac:dyDescent="0.25">
      <c r="A267" s="98" t="s">
        <v>129</v>
      </c>
      <c r="B267" s="98"/>
      <c r="C267" s="98"/>
      <c r="D267" s="98"/>
      <c r="E267" s="98"/>
      <c r="F267" s="33"/>
      <c r="G267" s="33"/>
    </row>
    <row r="268" spans="1:7" x14ac:dyDescent="0.2">
      <c r="A268" s="31" t="s">
        <v>128</v>
      </c>
      <c r="B268" s="31" t="s">
        <v>127</v>
      </c>
      <c r="C268" s="31" t="s">
        <v>126</v>
      </c>
      <c r="D268" s="32" t="s">
        <v>125</v>
      </c>
      <c r="E268" s="31" t="s">
        <v>124</v>
      </c>
      <c r="F268" s="6"/>
      <c r="G268" s="6"/>
    </row>
    <row r="269" spans="1:7" ht="45" x14ac:dyDescent="0.2">
      <c r="A269" s="24">
        <v>2</v>
      </c>
      <c r="B269" s="30">
        <v>1</v>
      </c>
      <c r="C269" s="28" t="s">
        <v>123</v>
      </c>
      <c r="D269" s="29">
        <f>(+D270+D291)*(1-Effective_Tax_Rate)</f>
        <v>130.48194070783612</v>
      </c>
      <c r="E269" s="28" t="s">
        <v>122</v>
      </c>
      <c r="F269" s="5" t="s">
        <v>121</v>
      </c>
    </row>
    <row r="270" spans="1:7" ht="30" hidden="1" outlineLevel="1" x14ac:dyDescent="0.2">
      <c r="A270" s="24">
        <v>2.1</v>
      </c>
      <c r="B270" s="23">
        <v>2</v>
      </c>
      <c r="C270" s="21" t="s">
        <v>120</v>
      </c>
      <c r="D270" s="22">
        <f>+D271+D274+D279+D280</f>
        <v>94.092908057349462</v>
      </c>
      <c r="E270" s="21" t="s">
        <v>119</v>
      </c>
    </row>
    <row r="271" spans="1:7" ht="45" hidden="1" outlineLevel="2" collapsed="1" x14ac:dyDescent="0.2">
      <c r="A271" s="6" t="s">
        <v>118</v>
      </c>
      <c r="B271" s="20">
        <v>3</v>
      </c>
      <c r="C271" s="18" t="s">
        <v>117</v>
      </c>
      <c r="D271" s="19"/>
      <c r="E271" s="18" t="s">
        <v>116</v>
      </c>
    </row>
    <row r="272" spans="1:7" ht="30" hidden="1" outlineLevel="3" x14ac:dyDescent="0.2">
      <c r="A272" s="6" t="s">
        <v>115</v>
      </c>
      <c r="B272" s="27">
        <v>4</v>
      </c>
      <c r="C272" s="25" t="s">
        <v>114</v>
      </c>
      <c r="D272" s="26"/>
      <c r="E272" s="25" t="s">
        <v>113</v>
      </c>
    </row>
    <row r="273" spans="1:6" ht="45" hidden="1" outlineLevel="3" x14ac:dyDescent="0.2">
      <c r="A273" s="6" t="s">
        <v>112</v>
      </c>
      <c r="B273" s="27">
        <v>4</v>
      </c>
      <c r="C273" s="25" t="s">
        <v>111</v>
      </c>
      <c r="D273" s="26"/>
      <c r="E273" s="25" t="s">
        <v>110</v>
      </c>
    </row>
    <row r="274" spans="1:6" ht="75" hidden="1" outlineLevel="2" x14ac:dyDescent="0.2">
      <c r="A274" s="6" t="s">
        <v>109</v>
      </c>
      <c r="B274" s="20">
        <v>3</v>
      </c>
      <c r="C274" s="18" t="s">
        <v>108</v>
      </c>
      <c r="D274" s="19">
        <f>+'[3]ICC OPEX Costs'!D34</f>
        <v>0.37970869911816763</v>
      </c>
      <c r="E274" s="18" t="s">
        <v>107</v>
      </c>
    </row>
    <row r="275" spans="1:6" ht="45" hidden="1" outlineLevel="3" x14ac:dyDescent="0.2">
      <c r="A275" s="6" t="s">
        <v>106</v>
      </c>
      <c r="B275" s="11">
        <v>4</v>
      </c>
      <c r="C275" s="9" t="s">
        <v>105</v>
      </c>
      <c r="D275" s="10"/>
      <c r="E275" s="9" t="s">
        <v>104</v>
      </c>
    </row>
    <row r="276" spans="1:6" ht="45" hidden="1" outlineLevel="3" x14ac:dyDescent="0.2">
      <c r="A276" s="6" t="s">
        <v>103</v>
      </c>
      <c r="B276" s="11">
        <v>4</v>
      </c>
      <c r="C276" s="9" t="s">
        <v>102</v>
      </c>
      <c r="D276" s="10"/>
      <c r="E276" s="9" t="s">
        <v>101</v>
      </c>
    </row>
    <row r="277" spans="1:6" ht="45" hidden="1" outlineLevel="3" x14ac:dyDescent="0.2">
      <c r="A277" s="6" t="s">
        <v>100</v>
      </c>
      <c r="B277" s="11">
        <v>4</v>
      </c>
      <c r="C277" s="9" t="s">
        <v>99</v>
      </c>
      <c r="D277" s="10"/>
      <c r="E277" s="9" t="s">
        <v>98</v>
      </c>
    </row>
    <row r="278" spans="1:6" ht="30" hidden="1" outlineLevel="3" x14ac:dyDescent="0.2">
      <c r="A278" s="6" t="s">
        <v>97</v>
      </c>
      <c r="B278" s="11">
        <v>4</v>
      </c>
      <c r="C278" s="9" t="s">
        <v>96</v>
      </c>
      <c r="D278" s="10"/>
      <c r="E278" s="9" t="s">
        <v>95</v>
      </c>
    </row>
    <row r="279" spans="1:6" ht="30" hidden="1" outlineLevel="2" x14ac:dyDescent="0.2">
      <c r="A279" s="6" t="s">
        <v>94</v>
      </c>
      <c r="B279" s="20">
        <v>3</v>
      </c>
      <c r="C279" s="18" t="s">
        <v>93</v>
      </c>
      <c r="D279" s="19">
        <f>+'[3]ICC OPEX Costs'!D32</f>
        <v>93.713199358231293</v>
      </c>
      <c r="E279" s="18" t="s">
        <v>92</v>
      </c>
      <c r="F279" s="2" t="s">
        <v>91</v>
      </c>
    </row>
    <row r="280" spans="1:6" ht="90" hidden="1" outlineLevel="2" collapsed="1" x14ac:dyDescent="0.2">
      <c r="A280" s="6" t="s">
        <v>90</v>
      </c>
      <c r="B280" s="20">
        <v>3</v>
      </c>
      <c r="C280" s="18" t="s">
        <v>89</v>
      </c>
      <c r="D280" s="19"/>
      <c r="E280" s="18" t="s">
        <v>88</v>
      </c>
    </row>
    <row r="281" spans="1:6" ht="30" hidden="1" outlineLevel="3" x14ac:dyDescent="0.2">
      <c r="A281" s="6" t="s">
        <v>87</v>
      </c>
      <c r="B281" s="11">
        <v>4</v>
      </c>
      <c r="C281" s="9" t="s">
        <v>86</v>
      </c>
      <c r="D281" s="10"/>
      <c r="E281" s="9" t="s">
        <v>85</v>
      </c>
    </row>
    <row r="282" spans="1:6" ht="30" hidden="1" outlineLevel="3" x14ac:dyDescent="0.2">
      <c r="A282" s="6" t="s">
        <v>84</v>
      </c>
      <c r="B282" s="11">
        <v>4</v>
      </c>
      <c r="C282" s="9" t="s">
        <v>83</v>
      </c>
      <c r="D282" s="10"/>
      <c r="E282" s="9" t="s">
        <v>82</v>
      </c>
    </row>
    <row r="283" spans="1:6" ht="30" hidden="1" outlineLevel="3" x14ac:dyDescent="0.2">
      <c r="A283" s="6" t="s">
        <v>81</v>
      </c>
      <c r="B283" s="11">
        <v>4</v>
      </c>
      <c r="C283" s="9" t="s">
        <v>80</v>
      </c>
      <c r="D283" s="10"/>
      <c r="E283" s="9" t="s">
        <v>79</v>
      </c>
    </row>
    <row r="284" spans="1:6" ht="60" hidden="1" outlineLevel="3" x14ac:dyDescent="0.2">
      <c r="A284" s="6" t="s">
        <v>78</v>
      </c>
      <c r="B284" s="11">
        <v>4</v>
      </c>
      <c r="C284" s="9" t="s">
        <v>77</v>
      </c>
      <c r="D284" s="10"/>
      <c r="E284" s="9" t="s">
        <v>76</v>
      </c>
    </row>
    <row r="285" spans="1:6" ht="45" hidden="1" outlineLevel="3" x14ac:dyDescent="0.2">
      <c r="A285" s="6" t="s">
        <v>75</v>
      </c>
      <c r="B285" s="11">
        <v>4</v>
      </c>
      <c r="C285" s="9" t="s">
        <v>74</v>
      </c>
      <c r="D285" s="10"/>
      <c r="E285" s="9" t="s">
        <v>73</v>
      </c>
    </row>
    <row r="286" spans="1:6" ht="30" hidden="1" outlineLevel="3" x14ac:dyDescent="0.2">
      <c r="A286" s="6" t="s">
        <v>72</v>
      </c>
      <c r="B286" s="11">
        <v>4</v>
      </c>
      <c r="C286" s="9" t="s">
        <v>71</v>
      </c>
      <c r="D286" s="10"/>
      <c r="E286" s="9" t="s">
        <v>70</v>
      </c>
    </row>
    <row r="287" spans="1:6" ht="45" hidden="1" outlineLevel="3" x14ac:dyDescent="0.2">
      <c r="A287" s="6" t="s">
        <v>69</v>
      </c>
      <c r="B287" s="11">
        <v>4</v>
      </c>
      <c r="C287" s="9" t="s">
        <v>68</v>
      </c>
      <c r="D287" s="10"/>
      <c r="E287" s="9" t="s">
        <v>67</v>
      </c>
    </row>
    <row r="288" spans="1:6" ht="45" hidden="1" outlineLevel="3" x14ac:dyDescent="0.2">
      <c r="A288" s="6" t="s">
        <v>66</v>
      </c>
      <c r="B288" s="11">
        <v>4</v>
      </c>
      <c r="C288" s="9" t="s">
        <v>65</v>
      </c>
      <c r="D288" s="10"/>
      <c r="E288" s="9" t="s">
        <v>64</v>
      </c>
    </row>
    <row r="289" spans="1:5" ht="30" hidden="1" outlineLevel="3" x14ac:dyDescent="0.2">
      <c r="A289" s="6" t="s">
        <v>63</v>
      </c>
      <c r="B289" s="11">
        <v>4</v>
      </c>
      <c r="C289" s="9" t="s">
        <v>62</v>
      </c>
      <c r="D289" s="10"/>
      <c r="E289" s="9" t="s">
        <v>61</v>
      </c>
    </row>
    <row r="290" spans="1:5" ht="30" hidden="1" outlineLevel="3" x14ac:dyDescent="0.2">
      <c r="A290" s="6" t="s">
        <v>60</v>
      </c>
      <c r="B290" s="11">
        <v>4</v>
      </c>
      <c r="C290" s="9" t="s">
        <v>59</v>
      </c>
      <c r="D290" s="10"/>
      <c r="E290" s="9" t="s">
        <v>58</v>
      </c>
    </row>
    <row r="291" spans="1:5" ht="30" hidden="1" outlineLevel="1" x14ac:dyDescent="0.2">
      <c r="A291" s="24">
        <v>2.2000000000000002</v>
      </c>
      <c r="B291" s="23">
        <v>2</v>
      </c>
      <c r="C291" s="21" t="s">
        <v>57</v>
      </c>
      <c r="D291" s="22">
        <f>+D292+D293+D303</f>
        <v>121.93679510131963</v>
      </c>
      <c r="E291" s="21" t="s">
        <v>56</v>
      </c>
    </row>
    <row r="292" spans="1:5" ht="90" hidden="1" outlineLevel="2" x14ac:dyDescent="0.2">
      <c r="A292" s="6" t="s">
        <v>55</v>
      </c>
      <c r="B292" s="20">
        <v>3</v>
      </c>
      <c r="C292" s="18" t="s">
        <v>54</v>
      </c>
      <c r="D292" s="19"/>
      <c r="E292" s="18" t="s">
        <v>53</v>
      </c>
    </row>
    <row r="293" spans="1:5" ht="105" hidden="1" outlineLevel="2" collapsed="1" x14ac:dyDescent="0.2">
      <c r="A293" s="6" t="s">
        <v>52</v>
      </c>
      <c r="B293" s="20">
        <v>3</v>
      </c>
      <c r="C293" s="18" t="s">
        <v>51</v>
      </c>
      <c r="D293" s="19">
        <f>+D294+D297</f>
        <v>26.653011317535849</v>
      </c>
      <c r="E293" s="18" t="s">
        <v>50</v>
      </c>
    </row>
    <row r="294" spans="1:5" ht="30" hidden="1" outlineLevel="3" x14ac:dyDescent="0.2">
      <c r="A294" s="6" t="s">
        <v>49</v>
      </c>
      <c r="B294" s="11">
        <v>4</v>
      </c>
      <c r="C294" s="9" t="s">
        <v>48</v>
      </c>
      <c r="D294" s="10">
        <f>+'[3]ICC OPEX Costs'!D33+'[3]ICC OPEX Costs'!D35+'[3]ICC OPEX Costs'!D36</f>
        <v>26.653011317535849</v>
      </c>
      <c r="E294" s="9" t="s">
        <v>47</v>
      </c>
    </row>
    <row r="295" spans="1:5" ht="30.75" hidden="1" outlineLevel="4" thickBot="1" x14ac:dyDescent="0.25">
      <c r="A295" s="6" t="s">
        <v>46</v>
      </c>
      <c r="B295" s="15">
        <v>5</v>
      </c>
      <c r="C295" s="13" t="s">
        <v>45</v>
      </c>
      <c r="D295" s="14"/>
      <c r="E295" s="13" t="s">
        <v>44</v>
      </c>
    </row>
    <row r="296" spans="1:5" ht="30" hidden="1" outlineLevel="4" x14ac:dyDescent="0.2">
      <c r="A296" s="6" t="s">
        <v>43</v>
      </c>
      <c r="B296" s="17">
        <v>5</v>
      </c>
      <c r="C296" s="16" t="s">
        <v>42</v>
      </c>
      <c r="D296" s="14"/>
      <c r="E296" s="16" t="s">
        <v>41</v>
      </c>
    </row>
    <row r="297" spans="1:5" ht="30" hidden="1" outlineLevel="3" collapsed="1" x14ac:dyDescent="0.2">
      <c r="A297" s="6" t="s">
        <v>40</v>
      </c>
      <c r="B297" s="11">
        <v>4</v>
      </c>
      <c r="C297" s="9" t="s">
        <v>39</v>
      </c>
      <c r="D297" s="10"/>
      <c r="E297" s="9" t="s">
        <v>38</v>
      </c>
    </row>
    <row r="298" spans="1:5" ht="30.75" hidden="1" outlineLevel="4" thickBot="1" x14ac:dyDescent="0.25">
      <c r="A298" s="12" t="s">
        <v>37</v>
      </c>
      <c r="B298" s="15">
        <v>5</v>
      </c>
      <c r="C298" s="13" t="s">
        <v>36</v>
      </c>
      <c r="D298" s="14"/>
      <c r="E298" s="16" t="s">
        <v>35</v>
      </c>
    </row>
    <row r="299" spans="1:5" ht="60.75" hidden="1" outlineLevel="4" thickBot="1" x14ac:dyDescent="0.25">
      <c r="A299" s="12" t="s">
        <v>34</v>
      </c>
      <c r="B299" s="15">
        <v>5</v>
      </c>
      <c r="C299" s="13" t="s">
        <v>14</v>
      </c>
      <c r="D299" s="14"/>
      <c r="E299" s="16" t="s">
        <v>13</v>
      </c>
    </row>
    <row r="300" spans="1:5" ht="30.75" hidden="1" outlineLevel="4" thickBot="1" x14ac:dyDescent="0.25">
      <c r="A300" s="12" t="s">
        <v>33</v>
      </c>
      <c r="B300" s="15">
        <v>5</v>
      </c>
      <c r="C300" s="13" t="s">
        <v>11</v>
      </c>
      <c r="D300" s="14"/>
      <c r="E300" s="16" t="s">
        <v>10</v>
      </c>
    </row>
    <row r="301" spans="1:5" ht="30.75" hidden="1" outlineLevel="4" thickBot="1" x14ac:dyDescent="0.25">
      <c r="A301" s="12" t="s">
        <v>32</v>
      </c>
      <c r="B301" s="15">
        <v>5</v>
      </c>
      <c r="C301" s="13" t="s">
        <v>8</v>
      </c>
      <c r="D301" s="14"/>
      <c r="E301" s="16" t="s">
        <v>7</v>
      </c>
    </row>
    <row r="302" spans="1:5" ht="30.75" hidden="1" outlineLevel="4" thickBot="1" x14ac:dyDescent="0.25">
      <c r="A302" s="12" t="s">
        <v>31</v>
      </c>
      <c r="B302" s="15">
        <v>5</v>
      </c>
      <c r="C302" s="13" t="s">
        <v>5</v>
      </c>
      <c r="D302" s="14"/>
      <c r="E302" s="16" t="s">
        <v>4</v>
      </c>
    </row>
    <row r="303" spans="1:5" ht="60" hidden="1" outlineLevel="2" collapsed="1" x14ac:dyDescent="0.2">
      <c r="A303" s="6" t="s">
        <v>30</v>
      </c>
      <c r="B303" s="20">
        <v>3</v>
      </c>
      <c r="C303" s="18" t="s">
        <v>29</v>
      </c>
      <c r="D303" s="19">
        <f>+SUM(D304:D312)</f>
        <v>95.283783783783775</v>
      </c>
      <c r="E303" s="18" t="s">
        <v>28</v>
      </c>
    </row>
    <row r="304" spans="1:5" ht="30" hidden="1" outlineLevel="3" x14ac:dyDescent="0.2">
      <c r="A304" s="6" t="s">
        <v>27</v>
      </c>
      <c r="B304" s="11">
        <v>4</v>
      </c>
      <c r="C304" s="9" t="s">
        <v>26</v>
      </c>
      <c r="D304" s="10">
        <f>+'[3]ICC OPEX Costs'!D37+'[3]ICC OPEX Costs'!D38</f>
        <v>95.283783783783775</v>
      </c>
      <c r="E304" s="9" t="s">
        <v>25</v>
      </c>
    </row>
    <row r="305" spans="1:7" ht="30.75" hidden="1" outlineLevel="4" thickBot="1" x14ac:dyDescent="0.25">
      <c r="A305" s="6" t="s">
        <v>24</v>
      </c>
      <c r="B305" s="15">
        <v>5</v>
      </c>
      <c r="C305" s="13" t="s">
        <v>23</v>
      </c>
      <c r="D305" s="14"/>
      <c r="E305" s="13" t="s">
        <v>22</v>
      </c>
    </row>
    <row r="306" spans="1:7" ht="30" hidden="1" outlineLevel="4" x14ac:dyDescent="0.2">
      <c r="A306" s="6" t="s">
        <v>21</v>
      </c>
      <c r="B306" s="17">
        <v>5</v>
      </c>
      <c r="C306" s="16" t="s">
        <v>20</v>
      </c>
      <c r="D306" s="14"/>
      <c r="E306" s="16" t="s">
        <v>19</v>
      </c>
    </row>
    <row r="307" spans="1:7" ht="30" hidden="1" outlineLevel="3" collapsed="1" x14ac:dyDescent="0.2">
      <c r="A307" s="6" t="s">
        <v>18</v>
      </c>
      <c r="B307" s="11">
        <v>4</v>
      </c>
      <c r="C307" s="9" t="s">
        <v>17</v>
      </c>
      <c r="D307" s="10"/>
      <c r="E307" s="9" t="s">
        <v>16</v>
      </c>
    </row>
    <row r="308" spans="1:7" ht="60.75" hidden="1" outlineLevel="4" thickBot="1" x14ac:dyDescent="0.25">
      <c r="A308" s="12" t="s">
        <v>15</v>
      </c>
      <c r="B308" s="15">
        <v>5</v>
      </c>
      <c r="C308" s="13" t="s">
        <v>14</v>
      </c>
      <c r="D308" s="14"/>
      <c r="E308" s="13" t="s">
        <v>13</v>
      </c>
    </row>
    <row r="309" spans="1:7" ht="30.75" hidden="1" outlineLevel="4" thickBot="1" x14ac:dyDescent="0.25">
      <c r="A309" s="12" t="s">
        <v>12</v>
      </c>
      <c r="B309" s="15">
        <v>5</v>
      </c>
      <c r="C309" s="13" t="s">
        <v>11</v>
      </c>
      <c r="D309" s="14"/>
      <c r="E309" s="13" t="s">
        <v>10</v>
      </c>
    </row>
    <row r="310" spans="1:7" ht="30.75" hidden="1" outlineLevel="4" thickBot="1" x14ac:dyDescent="0.25">
      <c r="A310" s="12" t="s">
        <v>9</v>
      </c>
      <c r="B310" s="15">
        <v>5</v>
      </c>
      <c r="C310" s="13" t="s">
        <v>8</v>
      </c>
      <c r="D310" s="14"/>
      <c r="E310" s="13" t="s">
        <v>7</v>
      </c>
    </row>
    <row r="311" spans="1:7" ht="30.75" hidden="1" outlineLevel="4" thickBot="1" x14ac:dyDescent="0.25">
      <c r="A311" s="12" t="s">
        <v>6</v>
      </c>
      <c r="B311" s="15">
        <v>5</v>
      </c>
      <c r="C311" s="13" t="s">
        <v>5</v>
      </c>
      <c r="D311" s="14"/>
      <c r="E311" s="13" t="s">
        <v>4</v>
      </c>
    </row>
    <row r="312" spans="1:7" ht="30" hidden="1" outlineLevel="3" collapsed="1" x14ac:dyDescent="0.2">
      <c r="A312" s="12" t="s">
        <v>3</v>
      </c>
      <c r="B312" s="11">
        <v>4</v>
      </c>
      <c r="C312" s="9" t="s">
        <v>2</v>
      </c>
      <c r="D312" s="10"/>
      <c r="E312" s="9" t="s">
        <v>1</v>
      </c>
    </row>
    <row r="313" spans="1:7" collapsed="1" x14ac:dyDescent="0.25">
      <c r="A313" s="6"/>
      <c r="B313" s="8"/>
      <c r="C313" s="6"/>
      <c r="D313" s="7"/>
      <c r="E313" s="6"/>
      <c r="F313" s="6"/>
      <c r="G313" s="6"/>
    </row>
  </sheetData>
  <mergeCells count="2">
    <mergeCell ref="A4:E4"/>
    <mergeCell ref="A267:E267"/>
  </mergeCells>
  <conditionalFormatting sqref="C2:E2">
    <cfRule type="cellIs" dxfId="27" priority="3" operator="equal">
      <formula>5</formula>
    </cfRule>
    <cfRule type="cellIs" dxfId="26" priority="4" operator="equal">
      <formula>4</formula>
    </cfRule>
    <cfRule type="cellIs" dxfId="25" priority="5" operator="equal">
      <formula>3</formula>
    </cfRule>
    <cfRule type="cellIs" dxfId="24" priority="6" operator="equal">
      <formula>2</formula>
    </cfRule>
    <cfRule type="cellIs" dxfId="23" priority="7" operator="equal">
      <formula>1</formula>
    </cfRule>
  </conditionalFormatting>
  <conditionalFormatting sqref="B6:E6">
    <cfRule type="expression" dxfId="22" priority="2">
      <formula>#REF!=1</formula>
    </cfRule>
  </conditionalFormatting>
  <conditionalFormatting sqref="B224">
    <cfRule type="cellIs" dxfId="21" priority="1" operator="equal">
      <formula>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selection activeCell="D9" sqref="D9"/>
    </sheetView>
  </sheetViews>
  <sheetFormatPr defaultColWidth="8.85546875" defaultRowHeight="15" outlineLevelRow="5" x14ac:dyDescent="0.25"/>
  <cols>
    <col min="1" max="1" width="10.28515625" style="5" customWidth="1"/>
    <col min="2" max="2" width="9.140625" style="5" customWidth="1"/>
    <col min="3" max="3" width="50.5703125" style="4" customWidth="1"/>
    <col min="4" max="4" width="22.5703125" style="3" bestFit="1" customWidth="1"/>
    <col min="5" max="5" width="52.28515625" style="2" customWidth="1"/>
    <col min="6" max="6" width="30.5703125" style="2" customWidth="1"/>
    <col min="7" max="7" width="10.42578125" style="2" customWidth="1"/>
    <col min="8" max="256" width="8.85546875" style="2"/>
    <col min="257" max="257" width="10.28515625" style="2" customWidth="1"/>
    <col min="258" max="258" width="9.140625" style="2" customWidth="1"/>
    <col min="259" max="259" width="50.5703125" style="2" customWidth="1"/>
    <col min="260" max="260" width="22.5703125" style="2" bestFit="1" customWidth="1"/>
    <col min="261" max="261" width="52.28515625" style="2" customWidth="1"/>
    <col min="262" max="262" width="30.5703125" style="2" customWidth="1"/>
    <col min="263" max="263" width="10.42578125" style="2" customWidth="1"/>
    <col min="264" max="512" width="8.85546875" style="2"/>
    <col min="513" max="513" width="10.28515625" style="2" customWidth="1"/>
    <col min="514" max="514" width="9.140625" style="2" customWidth="1"/>
    <col min="515" max="515" width="50.5703125" style="2" customWidth="1"/>
    <col min="516" max="516" width="22.5703125" style="2" bestFit="1" customWidth="1"/>
    <col min="517" max="517" width="52.28515625" style="2" customWidth="1"/>
    <col min="518" max="518" width="30.5703125" style="2" customWidth="1"/>
    <col min="519" max="519" width="10.42578125" style="2" customWidth="1"/>
    <col min="520" max="768" width="8.85546875" style="2"/>
    <col min="769" max="769" width="10.28515625" style="2" customWidth="1"/>
    <col min="770" max="770" width="9.140625" style="2" customWidth="1"/>
    <col min="771" max="771" width="50.5703125" style="2" customWidth="1"/>
    <col min="772" max="772" width="22.5703125" style="2" bestFit="1" customWidth="1"/>
    <col min="773" max="773" width="52.28515625" style="2" customWidth="1"/>
    <col min="774" max="774" width="30.5703125" style="2" customWidth="1"/>
    <col min="775" max="775" width="10.42578125" style="2" customWidth="1"/>
    <col min="776" max="1024" width="8.85546875" style="2"/>
    <col min="1025" max="1025" width="10.28515625" style="2" customWidth="1"/>
    <col min="1026" max="1026" width="9.140625" style="2" customWidth="1"/>
    <col min="1027" max="1027" width="50.5703125" style="2" customWidth="1"/>
    <col min="1028" max="1028" width="22.5703125" style="2" bestFit="1" customWidth="1"/>
    <col min="1029" max="1029" width="52.28515625" style="2" customWidth="1"/>
    <col min="1030" max="1030" width="30.5703125" style="2" customWidth="1"/>
    <col min="1031" max="1031" width="10.42578125" style="2" customWidth="1"/>
    <col min="1032" max="1280" width="8.85546875" style="2"/>
    <col min="1281" max="1281" width="10.28515625" style="2" customWidth="1"/>
    <col min="1282" max="1282" width="9.140625" style="2" customWidth="1"/>
    <col min="1283" max="1283" width="50.5703125" style="2" customWidth="1"/>
    <col min="1284" max="1284" width="22.5703125" style="2" bestFit="1" customWidth="1"/>
    <col min="1285" max="1285" width="52.28515625" style="2" customWidth="1"/>
    <col min="1286" max="1286" width="30.5703125" style="2" customWidth="1"/>
    <col min="1287" max="1287" width="10.42578125" style="2" customWidth="1"/>
    <col min="1288" max="1536" width="8.85546875" style="2"/>
    <col min="1537" max="1537" width="10.28515625" style="2" customWidth="1"/>
    <col min="1538" max="1538" width="9.140625" style="2" customWidth="1"/>
    <col min="1539" max="1539" width="50.5703125" style="2" customWidth="1"/>
    <col min="1540" max="1540" width="22.5703125" style="2" bestFit="1" customWidth="1"/>
    <col min="1541" max="1541" width="52.28515625" style="2" customWidth="1"/>
    <col min="1542" max="1542" width="30.5703125" style="2" customWidth="1"/>
    <col min="1543" max="1543" width="10.42578125" style="2" customWidth="1"/>
    <col min="1544" max="1792" width="8.85546875" style="2"/>
    <col min="1793" max="1793" width="10.28515625" style="2" customWidth="1"/>
    <col min="1794" max="1794" width="9.140625" style="2" customWidth="1"/>
    <col min="1795" max="1795" width="50.5703125" style="2" customWidth="1"/>
    <col min="1796" max="1796" width="22.5703125" style="2" bestFit="1" customWidth="1"/>
    <col min="1797" max="1797" width="52.28515625" style="2" customWidth="1"/>
    <col min="1798" max="1798" width="30.5703125" style="2" customWidth="1"/>
    <col min="1799" max="1799" width="10.42578125" style="2" customWidth="1"/>
    <col min="1800" max="2048" width="8.85546875" style="2"/>
    <col min="2049" max="2049" width="10.28515625" style="2" customWidth="1"/>
    <col min="2050" max="2050" width="9.140625" style="2" customWidth="1"/>
    <col min="2051" max="2051" width="50.5703125" style="2" customWidth="1"/>
    <col min="2052" max="2052" width="22.5703125" style="2" bestFit="1" customWidth="1"/>
    <col min="2053" max="2053" width="52.28515625" style="2" customWidth="1"/>
    <col min="2054" max="2054" width="30.5703125" style="2" customWidth="1"/>
    <col min="2055" max="2055" width="10.42578125" style="2" customWidth="1"/>
    <col min="2056" max="2304" width="8.85546875" style="2"/>
    <col min="2305" max="2305" width="10.28515625" style="2" customWidth="1"/>
    <col min="2306" max="2306" width="9.140625" style="2" customWidth="1"/>
    <col min="2307" max="2307" width="50.5703125" style="2" customWidth="1"/>
    <col min="2308" max="2308" width="22.5703125" style="2" bestFit="1" customWidth="1"/>
    <col min="2309" max="2309" width="52.28515625" style="2" customWidth="1"/>
    <col min="2310" max="2310" width="30.5703125" style="2" customWidth="1"/>
    <col min="2311" max="2311" width="10.42578125" style="2" customWidth="1"/>
    <col min="2312" max="2560" width="8.85546875" style="2"/>
    <col min="2561" max="2561" width="10.28515625" style="2" customWidth="1"/>
    <col min="2562" max="2562" width="9.140625" style="2" customWidth="1"/>
    <col min="2563" max="2563" width="50.5703125" style="2" customWidth="1"/>
    <col min="2564" max="2564" width="22.5703125" style="2" bestFit="1" customWidth="1"/>
    <col min="2565" max="2565" width="52.28515625" style="2" customWidth="1"/>
    <col min="2566" max="2566" width="30.5703125" style="2" customWidth="1"/>
    <col min="2567" max="2567" width="10.42578125" style="2" customWidth="1"/>
    <col min="2568" max="2816" width="8.85546875" style="2"/>
    <col min="2817" max="2817" width="10.28515625" style="2" customWidth="1"/>
    <col min="2818" max="2818" width="9.140625" style="2" customWidth="1"/>
    <col min="2819" max="2819" width="50.5703125" style="2" customWidth="1"/>
    <col min="2820" max="2820" width="22.5703125" style="2" bestFit="1" customWidth="1"/>
    <col min="2821" max="2821" width="52.28515625" style="2" customWidth="1"/>
    <col min="2822" max="2822" width="30.5703125" style="2" customWidth="1"/>
    <col min="2823" max="2823" width="10.42578125" style="2" customWidth="1"/>
    <col min="2824" max="3072" width="8.85546875" style="2"/>
    <col min="3073" max="3073" width="10.28515625" style="2" customWidth="1"/>
    <col min="3074" max="3074" width="9.140625" style="2" customWidth="1"/>
    <col min="3075" max="3075" width="50.5703125" style="2" customWidth="1"/>
    <col min="3076" max="3076" width="22.5703125" style="2" bestFit="1" customWidth="1"/>
    <col min="3077" max="3077" width="52.28515625" style="2" customWidth="1"/>
    <col min="3078" max="3078" width="30.5703125" style="2" customWidth="1"/>
    <col min="3079" max="3079" width="10.42578125" style="2" customWidth="1"/>
    <col min="3080" max="3328" width="8.85546875" style="2"/>
    <col min="3329" max="3329" width="10.28515625" style="2" customWidth="1"/>
    <col min="3330" max="3330" width="9.140625" style="2" customWidth="1"/>
    <col min="3331" max="3331" width="50.5703125" style="2" customWidth="1"/>
    <col min="3332" max="3332" width="22.5703125" style="2" bestFit="1" customWidth="1"/>
    <col min="3333" max="3333" width="52.28515625" style="2" customWidth="1"/>
    <col min="3334" max="3334" width="30.5703125" style="2" customWidth="1"/>
    <col min="3335" max="3335" width="10.42578125" style="2" customWidth="1"/>
    <col min="3336" max="3584" width="8.85546875" style="2"/>
    <col min="3585" max="3585" width="10.28515625" style="2" customWidth="1"/>
    <col min="3586" max="3586" width="9.140625" style="2" customWidth="1"/>
    <col min="3587" max="3587" width="50.5703125" style="2" customWidth="1"/>
    <col min="3588" max="3588" width="22.5703125" style="2" bestFit="1" customWidth="1"/>
    <col min="3589" max="3589" width="52.28515625" style="2" customWidth="1"/>
    <col min="3590" max="3590" width="30.5703125" style="2" customWidth="1"/>
    <col min="3591" max="3591" width="10.42578125" style="2" customWidth="1"/>
    <col min="3592" max="3840" width="8.85546875" style="2"/>
    <col min="3841" max="3841" width="10.28515625" style="2" customWidth="1"/>
    <col min="3842" max="3842" width="9.140625" style="2" customWidth="1"/>
    <col min="3843" max="3843" width="50.5703125" style="2" customWidth="1"/>
    <col min="3844" max="3844" width="22.5703125" style="2" bestFit="1" customWidth="1"/>
    <col min="3845" max="3845" width="52.28515625" style="2" customWidth="1"/>
    <col min="3846" max="3846" width="30.5703125" style="2" customWidth="1"/>
    <col min="3847" max="3847" width="10.42578125" style="2" customWidth="1"/>
    <col min="3848" max="4096" width="8.85546875" style="2"/>
    <col min="4097" max="4097" width="10.28515625" style="2" customWidth="1"/>
    <col min="4098" max="4098" width="9.140625" style="2" customWidth="1"/>
    <col min="4099" max="4099" width="50.5703125" style="2" customWidth="1"/>
    <col min="4100" max="4100" width="22.5703125" style="2" bestFit="1" customWidth="1"/>
    <col min="4101" max="4101" width="52.28515625" style="2" customWidth="1"/>
    <col min="4102" max="4102" width="30.5703125" style="2" customWidth="1"/>
    <col min="4103" max="4103" width="10.42578125" style="2" customWidth="1"/>
    <col min="4104" max="4352" width="8.85546875" style="2"/>
    <col min="4353" max="4353" width="10.28515625" style="2" customWidth="1"/>
    <col min="4354" max="4354" width="9.140625" style="2" customWidth="1"/>
    <col min="4355" max="4355" width="50.5703125" style="2" customWidth="1"/>
    <col min="4356" max="4356" width="22.5703125" style="2" bestFit="1" customWidth="1"/>
    <col min="4357" max="4357" width="52.28515625" style="2" customWidth="1"/>
    <col min="4358" max="4358" width="30.5703125" style="2" customWidth="1"/>
    <col min="4359" max="4359" width="10.42578125" style="2" customWidth="1"/>
    <col min="4360" max="4608" width="8.85546875" style="2"/>
    <col min="4609" max="4609" width="10.28515625" style="2" customWidth="1"/>
    <col min="4610" max="4610" width="9.140625" style="2" customWidth="1"/>
    <col min="4611" max="4611" width="50.5703125" style="2" customWidth="1"/>
    <col min="4612" max="4612" width="22.5703125" style="2" bestFit="1" customWidth="1"/>
    <col min="4613" max="4613" width="52.28515625" style="2" customWidth="1"/>
    <col min="4614" max="4614" width="30.5703125" style="2" customWidth="1"/>
    <col min="4615" max="4615" width="10.42578125" style="2" customWidth="1"/>
    <col min="4616" max="4864" width="8.85546875" style="2"/>
    <col min="4865" max="4865" width="10.28515625" style="2" customWidth="1"/>
    <col min="4866" max="4866" width="9.140625" style="2" customWidth="1"/>
    <col min="4867" max="4867" width="50.5703125" style="2" customWidth="1"/>
    <col min="4868" max="4868" width="22.5703125" style="2" bestFit="1" customWidth="1"/>
    <col min="4869" max="4869" width="52.28515625" style="2" customWidth="1"/>
    <col min="4870" max="4870" width="30.5703125" style="2" customWidth="1"/>
    <col min="4871" max="4871" width="10.42578125" style="2" customWidth="1"/>
    <col min="4872" max="5120" width="8.85546875" style="2"/>
    <col min="5121" max="5121" width="10.28515625" style="2" customWidth="1"/>
    <col min="5122" max="5122" width="9.140625" style="2" customWidth="1"/>
    <col min="5123" max="5123" width="50.5703125" style="2" customWidth="1"/>
    <col min="5124" max="5124" width="22.5703125" style="2" bestFit="1" customWidth="1"/>
    <col min="5125" max="5125" width="52.28515625" style="2" customWidth="1"/>
    <col min="5126" max="5126" width="30.5703125" style="2" customWidth="1"/>
    <col min="5127" max="5127" width="10.42578125" style="2" customWidth="1"/>
    <col min="5128" max="5376" width="8.85546875" style="2"/>
    <col min="5377" max="5377" width="10.28515625" style="2" customWidth="1"/>
    <col min="5378" max="5378" width="9.140625" style="2" customWidth="1"/>
    <col min="5379" max="5379" width="50.5703125" style="2" customWidth="1"/>
    <col min="5380" max="5380" width="22.5703125" style="2" bestFit="1" customWidth="1"/>
    <col min="5381" max="5381" width="52.28515625" style="2" customWidth="1"/>
    <col min="5382" max="5382" width="30.5703125" style="2" customWidth="1"/>
    <col min="5383" max="5383" width="10.42578125" style="2" customWidth="1"/>
    <col min="5384" max="5632" width="8.85546875" style="2"/>
    <col min="5633" max="5633" width="10.28515625" style="2" customWidth="1"/>
    <col min="5634" max="5634" width="9.140625" style="2" customWidth="1"/>
    <col min="5635" max="5635" width="50.5703125" style="2" customWidth="1"/>
    <col min="5636" max="5636" width="22.5703125" style="2" bestFit="1" customWidth="1"/>
    <col min="5637" max="5637" width="52.28515625" style="2" customWidth="1"/>
    <col min="5638" max="5638" width="30.5703125" style="2" customWidth="1"/>
    <col min="5639" max="5639" width="10.42578125" style="2" customWidth="1"/>
    <col min="5640" max="5888" width="8.85546875" style="2"/>
    <col min="5889" max="5889" width="10.28515625" style="2" customWidth="1"/>
    <col min="5890" max="5890" width="9.140625" style="2" customWidth="1"/>
    <col min="5891" max="5891" width="50.5703125" style="2" customWidth="1"/>
    <col min="5892" max="5892" width="22.5703125" style="2" bestFit="1" customWidth="1"/>
    <col min="5893" max="5893" width="52.28515625" style="2" customWidth="1"/>
    <col min="5894" max="5894" width="30.5703125" style="2" customWidth="1"/>
    <col min="5895" max="5895" width="10.42578125" style="2" customWidth="1"/>
    <col min="5896" max="6144" width="8.85546875" style="2"/>
    <col min="6145" max="6145" width="10.28515625" style="2" customWidth="1"/>
    <col min="6146" max="6146" width="9.140625" style="2" customWidth="1"/>
    <col min="6147" max="6147" width="50.5703125" style="2" customWidth="1"/>
    <col min="6148" max="6148" width="22.5703125" style="2" bestFit="1" customWidth="1"/>
    <col min="6149" max="6149" width="52.28515625" style="2" customWidth="1"/>
    <col min="6150" max="6150" width="30.5703125" style="2" customWidth="1"/>
    <col min="6151" max="6151" width="10.42578125" style="2" customWidth="1"/>
    <col min="6152" max="6400" width="8.85546875" style="2"/>
    <col min="6401" max="6401" width="10.28515625" style="2" customWidth="1"/>
    <col min="6402" max="6402" width="9.140625" style="2" customWidth="1"/>
    <col min="6403" max="6403" width="50.5703125" style="2" customWidth="1"/>
    <col min="6404" max="6404" width="22.5703125" style="2" bestFit="1" customWidth="1"/>
    <col min="6405" max="6405" width="52.28515625" style="2" customWidth="1"/>
    <col min="6406" max="6406" width="30.5703125" style="2" customWidth="1"/>
    <col min="6407" max="6407" width="10.42578125" style="2" customWidth="1"/>
    <col min="6408" max="6656" width="8.85546875" style="2"/>
    <col min="6657" max="6657" width="10.28515625" style="2" customWidth="1"/>
    <col min="6658" max="6658" width="9.140625" style="2" customWidth="1"/>
    <col min="6659" max="6659" width="50.5703125" style="2" customWidth="1"/>
    <col min="6660" max="6660" width="22.5703125" style="2" bestFit="1" customWidth="1"/>
    <col min="6661" max="6661" width="52.28515625" style="2" customWidth="1"/>
    <col min="6662" max="6662" width="30.5703125" style="2" customWidth="1"/>
    <col min="6663" max="6663" width="10.42578125" style="2" customWidth="1"/>
    <col min="6664" max="6912" width="8.85546875" style="2"/>
    <col min="6913" max="6913" width="10.28515625" style="2" customWidth="1"/>
    <col min="6914" max="6914" width="9.140625" style="2" customWidth="1"/>
    <col min="6915" max="6915" width="50.5703125" style="2" customWidth="1"/>
    <col min="6916" max="6916" width="22.5703125" style="2" bestFit="1" customWidth="1"/>
    <col min="6917" max="6917" width="52.28515625" style="2" customWidth="1"/>
    <col min="6918" max="6918" width="30.5703125" style="2" customWidth="1"/>
    <col min="6919" max="6919" width="10.42578125" style="2" customWidth="1"/>
    <col min="6920" max="7168" width="8.85546875" style="2"/>
    <col min="7169" max="7169" width="10.28515625" style="2" customWidth="1"/>
    <col min="7170" max="7170" width="9.140625" style="2" customWidth="1"/>
    <col min="7171" max="7171" width="50.5703125" style="2" customWidth="1"/>
    <col min="7172" max="7172" width="22.5703125" style="2" bestFit="1" customWidth="1"/>
    <col min="7173" max="7173" width="52.28515625" style="2" customWidth="1"/>
    <col min="7174" max="7174" width="30.5703125" style="2" customWidth="1"/>
    <col min="7175" max="7175" width="10.42578125" style="2" customWidth="1"/>
    <col min="7176" max="7424" width="8.85546875" style="2"/>
    <col min="7425" max="7425" width="10.28515625" style="2" customWidth="1"/>
    <col min="7426" max="7426" width="9.140625" style="2" customWidth="1"/>
    <col min="7427" max="7427" width="50.5703125" style="2" customWidth="1"/>
    <col min="7428" max="7428" width="22.5703125" style="2" bestFit="1" customWidth="1"/>
    <col min="7429" max="7429" width="52.28515625" style="2" customWidth="1"/>
    <col min="7430" max="7430" width="30.5703125" style="2" customWidth="1"/>
    <col min="7431" max="7431" width="10.42578125" style="2" customWidth="1"/>
    <col min="7432" max="7680" width="8.85546875" style="2"/>
    <col min="7681" max="7681" width="10.28515625" style="2" customWidth="1"/>
    <col min="7682" max="7682" width="9.140625" style="2" customWidth="1"/>
    <col min="7683" max="7683" width="50.5703125" style="2" customWidth="1"/>
    <col min="7684" max="7684" width="22.5703125" style="2" bestFit="1" customWidth="1"/>
    <col min="7685" max="7685" width="52.28515625" style="2" customWidth="1"/>
    <col min="7686" max="7686" width="30.5703125" style="2" customWidth="1"/>
    <col min="7687" max="7687" width="10.42578125" style="2" customWidth="1"/>
    <col min="7688" max="7936" width="8.85546875" style="2"/>
    <col min="7937" max="7937" width="10.28515625" style="2" customWidth="1"/>
    <col min="7938" max="7938" width="9.140625" style="2" customWidth="1"/>
    <col min="7939" max="7939" width="50.5703125" style="2" customWidth="1"/>
    <col min="7940" max="7940" width="22.5703125" style="2" bestFit="1" customWidth="1"/>
    <col min="7941" max="7941" width="52.28515625" style="2" customWidth="1"/>
    <col min="7942" max="7942" width="30.5703125" style="2" customWidth="1"/>
    <col min="7943" max="7943" width="10.42578125" style="2" customWidth="1"/>
    <col min="7944" max="8192" width="8.85546875" style="2"/>
    <col min="8193" max="8193" width="10.28515625" style="2" customWidth="1"/>
    <col min="8194" max="8194" width="9.140625" style="2" customWidth="1"/>
    <col min="8195" max="8195" width="50.5703125" style="2" customWidth="1"/>
    <col min="8196" max="8196" width="22.5703125" style="2" bestFit="1" customWidth="1"/>
    <col min="8197" max="8197" width="52.28515625" style="2" customWidth="1"/>
    <col min="8198" max="8198" width="30.5703125" style="2" customWidth="1"/>
    <col min="8199" max="8199" width="10.42578125" style="2" customWidth="1"/>
    <col min="8200" max="8448" width="8.85546875" style="2"/>
    <col min="8449" max="8449" width="10.28515625" style="2" customWidth="1"/>
    <col min="8450" max="8450" width="9.140625" style="2" customWidth="1"/>
    <col min="8451" max="8451" width="50.5703125" style="2" customWidth="1"/>
    <col min="8452" max="8452" width="22.5703125" style="2" bestFit="1" customWidth="1"/>
    <col min="8453" max="8453" width="52.28515625" style="2" customWidth="1"/>
    <col min="8454" max="8454" width="30.5703125" style="2" customWidth="1"/>
    <col min="8455" max="8455" width="10.42578125" style="2" customWidth="1"/>
    <col min="8456" max="8704" width="8.85546875" style="2"/>
    <col min="8705" max="8705" width="10.28515625" style="2" customWidth="1"/>
    <col min="8706" max="8706" width="9.140625" style="2" customWidth="1"/>
    <col min="8707" max="8707" width="50.5703125" style="2" customWidth="1"/>
    <col min="8708" max="8708" width="22.5703125" style="2" bestFit="1" customWidth="1"/>
    <col min="8709" max="8709" width="52.28515625" style="2" customWidth="1"/>
    <col min="8710" max="8710" width="30.5703125" style="2" customWidth="1"/>
    <col min="8711" max="8711" width="10.42578125" style="2" customWidth="1"/>
    <col min="8712" max="8960" width="8.85546875" style="2"/>
    <col min="8961" max="8961" width="10.28515625" style="2" customWidth="1"/>
    <col min="8962" max="8962" width="9.140625" style="2" customWidth="1"/>
    <col min="8963" max="8963" width="50.5703125" style="2" customWidth="1"/>
    <col min="8964" max="8964" width="22.5703125" style="2" bestFit="1" customWidth="1"/>
    <col min="8965" max="8965" width="52.28515625" style="2" customWidth="1"/>
    <col min="8966" max="8966" width="30.5703125" style="2" customWidth="1"/>
    <col min="8967" max="8967" width="10.42578125" style="2" customWidth="1"/>
    <col min="8968" max="9216" width="8.85546875" style="2"/>
    <col min="9217" max="9217" width="10.28515625" style="2" customWidth="1"/>
    <col min="9218" max="9218" width="9.140625" style="2" customWidth="1"/>
    <col min="9219" max="9219" width="50.5703125" style="2" customWidth="1"/>
    <col min="9220" max="9220" width="22.5703125" style="2" bestFit="1" customWidth="1"/>
    <col min="9221" max="9221" width="52.28515625" style="2" customWidth="1"/>
    <col min="9222" max="9222" width="30.5703125" style="2" customWidth="1"/>
    <col min="9223" max="9223" width="10.42578125" style="2" customWidth="1"/>
    <col min="9224" max="9472" width="8.85546875" style="2"/>
    <col min="9473" max="9473" width="10.28515625" style="2" customWidth="1"/>
    <col min="9474" max="9474" width="9.140625" style="2" customWidth="1"/>
    <col min="9475" max="9475" width="50.5703125" style="2" customWidth="1"/>
    <col min="9476" max="9476" width="22.5703125" style="2" bestFit="1" customWidth="1"/>
    <col min="9477" max="9477" width="52.28515625" style="2" customWidth="1"/>
    <col min="9478" max="9478" width="30.5703125" style="2" customWidth="1"/>
    <col min="9479" max="9479" width="10.42578125" style="2" customWidth="1"/>
    <col min="9480" max="9728" width="8.85546875" style="2"/>
    <col min="9729" max="9729" width="10.28515625" style="2" customWidth="1"/>
    <col min="9730" max="9730" width="9.140625" style="2" customWidth="1"/>
    <col min="9731" max="9731" width="50.5703125" style="2" customWidth="1"/>
    <col min="9732" max="9732" width="22.5703125" style="2" bestFit="1" customWidth="1"/>
    <col min="9733" max="9733" width="52.28515625" style="2" customWidth="1"/>
    <col min="9734" max="9734" width="30.5703125" style="2" customWidth="1"/>
    <col min="9735" max="9735" width="10.42578125" style="2" customWidth="1"/>
    <col min="9736" max="9984" width="8.85546875" style="2"/>
    <col min="9985" max="9985" width="10.28515625" style="2" customWidth="1"/>
    <col min="9986" max="9986" width="9.140625" style="2" customWidth="1"/>
    <col min="9987" max="9987" width="50.5703125" style="2" customWidth="1"/>
    <col min="9988" max="9988" width="22.5703125" style="2" bestFit="1" customWidth="1"/>
    <col min="9989" max="9989" width="52.28515625" style="2" customWidth="1"/>
    <col min="9990" max="9990" width="30.5703125" style="2" customWidth="1"/>
    <col min="9991" max="9991" width="10.42578125" style="2" customWidth="1"/>
    <col min="9992" max="10240" width="8.85546875" style="2"/>
    <col min="10241" max="10241" width="10.28515625" style="2" customWidth="1"/>
    <col min="10242" max="10242" width="9.140625" style="2" customWidth="1"/>
    <col min="10243" max="10243" width="50.5703125" style="2" customWidth="1"/>
    <col min="10244" max="10244" width="22.5703125" style="2" bestFit="1" customWidth="1"/>
    <col min="10245" max="10245" width="52.28515625" style="2" customWidth="1"/>
    <col min="10246" max="10246" width="30.5703125" style="2" customWidth="1"/>
    <col min="10247" max="10247" width="10.42578125" style="2" customWidth="1"/>
    <col min="10248" max="10496" width="8.85546875" style="2"/>
    <col min="10497" max="10497" width="10.28515625" style="2" customWidth="1"/>
    <col min="10498" max="10498" width="9.140625" style="2" customWidth="1"/>
    <col min="10499" max="10499" width="50.5703125" style="2" customWidth="1"/>
    <col min="10500" max="10500" width="22.5703125" style="2" bestFit="1" customWidth="1"/>
    <col min="10501" max="10501" width="52.28515625" style="2" customWidth="1"/>
    <col min="10502" max="10502" width="30.5703125" style="2" customWidth="1"/>
    <col min="10503" max="10503" width="10.42578125" style="2" customWidth="1"/>
    <col min="10504" max="10752" width="8.85546875" style="2"/>
    <col min="10753" max="10753" width="10.28515625" style="2" customWidth="1"/>
    <col min="10754" max="10754" width="9.140625" style="2" customWidth="1"/>
    <col min="10755" max="10755" width="50.5703125" style="2" customWidth="1"/>
    <col min="10756" max="10756" width="22.5703125" style="2" bestFit="1" customWidth="1"/>
    <col min="10757" max="10757" width="52.28515625" style="2" customWidth="1"/>
    <col min="10758" max="10758" width="30.5703125" style="2" customWidth="1"/>
    <col min="10759" max="10759" width="10.42578125" style="2" customWidth="1"/>
    <col min="10760" max="11008" width="8.85546875" style="2"/>
    <col min="11009" max="11009" width="10.28515625" style="2" customWidth="1"/>
    <col min="11010" max="11010" width="9.140625" style="2" customWidth="1"/>
    <col min="11011" max="11011" width="50.5703125" style="2" customWidth="1"/>
    <col min="11012" max="11012" width="22.5703125" style="2" bestFit="1" customWidth="1"/>
    <col min="11013" max="11013" width="52.28515625" style="2" customWidth="1"/>
    <col min="11014" max="11014" width="30.5703125" style="2" customWidth="1"/>
    <col min="11015" max="11015" width="10.42578125" style="2" customWidth="1"/>
    <col min="11016" max="11264" width="8.85546875" style="2"/>
    <col min="11265" max="11265" width="10.28515625" style="2" customWidth="1"/>
    <col min="11266" max="11266" width="9.140625" style="2" customWidth="1"/>
    <col min="11267" max="11267" width="50.5703125" style="2" customWidth="1"/>
    <col min="11268" max="11268" width="22.5703125" style="2" bestFit="1" customWidth="1"/>
    <col min="11269" max="11269" width="52.28515625" style="2" customWidth="1"/>
    <col min="11270" max="11270" width="30.5703125" style="2" customWidth="1"/>
    <col min="11271" max="11271" width="10.42578125" style="2" customWidth="1"/>
    <col min="11272" max="11520" width="8.85546875" style="2"/>
    <col min="11521" max="11521" width="10.28515625" style="2" customWidth="1"/>
    <col min="11522" max="11522" width="9.140625" style="2" customWidth="1"/>
    <col min="11523" max="11523" width="50.5703125" style="2" customWidth="1"/>
    <col min="11524" max="11524" width="22.5703125" style="2" bestFit="1" customWidth="1"/>
    <col min="11525" max="11525" width="52.28515625" style="2" customWidth="1"/>
    <col min="11526" max="11526" width="30.5703125" style="2" customWidth="1"/>
    <col min="11527" max="11527" width="10.42578125" style="2" customWidth="1"/>
    <col min="11528" max="11776" width="8.85546875" style="2"/>
    <col min="11777" max="11777" width="10.28515625" style="2" customWidth="1"/>
    <col min="11778" max="11778" width="9.140625" style="2" customWidth="1"/>
    <col min="11779" max="11779" width="50.5703125" style="2" customWidth="1"/>
    <col min="11780" max="11780" width="22.5703125" style="2" bestFit="1" customWidth="1"/>
    <col min="11781" max="11781" width="52.28515625" style="2" customWidth="1"/>
    <col min="11782" max="11782" width="30.5703125" style="2" customWidth="1"/>
    <col min="11783" max="11783" width="10.42578125" style="2" customWidth="1"/>
    <col min="11784" max="12032" width="8.85546875" style="2"/>
    <col min="12033" max="12033" width="10.28515625" style="2" customWidth="1"/>
    <col min="12034" max="12034" width="9.140625" style="2" customWidth="1"/>
    <col min="12035" max="12035" width="50.5703125" style="2" customWidth="1"/>
    <col min="12036" max="12036" width="22.5703125" style="2" bestFit="1" customWidth="1"/>
    <col min="12037" max="12037" width="52.28515625" style="2" customWidth="1"/>
    <col min="12038" max="12038" width="30.5703125" style="2" customWidth="1"/>
    <col min="12039" max="12039" width="10.42578125" style="2" customWidth="1"/>
    <col min="12040" max="12288" width="8.85546875" style="2"/>
    <col min="12289" max="12289" width="10.28515625" style="2" customWidth="1"/>
    <col min="12290" max="12290" width="9.140625" style="2" customWidth="1"/>
    <col min="12291" max="12291" width="50.5703125" style="2" customWidth="1"/>
    <col min="12292" max="12292" width="22.5703125" style="2" bestFit="1" customWidth="1"/>
    <col min="12293" max="12293" width="52.28515625" style="2" customWidth="1"/>
    <col min="12294" max="12294" width="30.5703125" style="2" customWidth="1"/>
    <col min="12295" max="12295" width="10.42578125" style="2" customWidth="1"/>
    <col min="12296" max="12544" width="8.85546875" style="2"/>
    <col min="12545" max="12545" width="10.28515625" style="2" customWidth="1"/>
    <col min="12546" max="12546" width="9.140625" style="2" customWidth="1"/>
    <col min="12547" max="12547" width="50.5703125" style="2" customWidth="1"/>
    <col min="12548" max="12548" width="22.5703125" style="2" bestFit="1" customWidth="1"/>
    <col min="12549" max="12549" width="52.28515625" style="2" customWidth="1"/>
    <col min="12550" max="12550" width="30.5703125" style="2" customWidth="1"/>
    <col min="12551" max="12551" width="10.42578125" style="2" customWidth="1"/>
    <col min="12552" max="12800" width="8.85546875" style="2"/>
    <col min="12801" max="12801" width="10.28515625" style="2" customWidth="1"/>
    <col min="12802" max="12802" width="9.140625" style="2" customWidth="1"/>
    <col min="12803" max="12803" width="50.5703125" style="2" customWidth="1"/>
    <col min="12804" max="12804" width="22.5703125" style="2" bestFit="1" customWidth="1"/>
    <col min="12805" max="12805" width="52.28515625" style="2" customWidth="1"/>
    <col min="12806" max="12806" width="30.5703125" style="2" customWidth="1"/>
    <col min="12807" max="12807" width="10.42578125" style="2" customWidth="1"/>
    <col min="12808" max="13056" width="8.85546875" style="2"/>
    <col min="13057" max="13057" width="10.28515625" style="2" customWidth="1"/>
    <col min="13058" max="13058" width="9.140625" style="2" customWidth="1"/>
    <col min="13059" max="13059" width="50.5703125" style="2" customWidth="1"/>
    <col min="13060" max="13060" width="22.5703125" style="2" bestFit="1" customWidth="1"/>
    <col min="13061" max="13061" width="52.28515625" style="2" customWidth="1"/>
    <col min="13062" max="13062" width="30.5703125" style="2" customWidth="1"/>
    <col min="13063" max="13063" width="10.42578125" style="2" customWidth="1"/>
    <col min="13064" max="13312" width="8.85546875" style="2"/>
    <col min="13313" max="13313" width="10.28515625" style="2" customWidth="1"/>
    <col min="13314" max="13314" width="9.140625" style="2" customWidth="1"/>
    <col min="13315" max="13315" width="50.5703125" style="2" customWidth="1"/>
    <col min="13316" max="13316" width="22.5703125" style="2" bestFit="1" customWidth="1"/>
    <col min="13317" max="13317" width="52.28515625" style="2" customWidth="1"/>
    <col min="13318" max="13318" width="30.5703125" style="2" customWidth="1"/>
    <col min="13319" max="13319" width="10.42578125" style="2" customWidth="1"/>
    <col min="13320" max="13568" width="8.85546875" style="2"/>
    <col min="13569" max="13569" width="10.28515625" style="2" customWidth="1"/>
    <col min="13570" max="13570" width="9.140625" style="2" customWidth="1"/>
    <col min="13571" max="13571" width="50.5703125" style="2" customWidth="1"/>
    <col min="13572" max="13572" width="22.5703125" style="2" bestFit="1" customWidth="1"/>
    <col min="13573" max="13573" width="52.28515625" style="2" customWidth="1"/>
    <col min="13574" max="13574" width="30.5703125" style="2" customWidth="1"/>
    <col min="13575" max="13575" width="10.42578125" style="2" customWidth="1"/>
    <col min="13576" max="13824" width="8.85546875" style="2"/>
    <col min="13825" max="13825" width="10.28515625" style="2" customWidth="1"/>
    <col min="13826" max="13826" width="9.140625" style="2" customWidth="1"/>
    <col min="13827" max="13827" width="50.5703125" style="2" customWidth="1"/>
    <col min="13828" max="13828" width="22.5703125" style="2" bestFit="1" customWidth="1"/>
    <col min="13829" max="13829" width="52.28515625" style="2" customWidth="1"/>
    <col min="13830" max="13830" width="30.5703125" style="2" customWidth="1"/>
    <col min="13831" max="13831" width="10.42578125" style="2" customWidth="1"/>
    <col min="13832" max="14080" width="8.85546875" style="2"/>
    <col min="14081" max="14081" width="10.28515625" style="2" customWidth="1"/>
    <col min="14082" max="14082" width="9.140625" style="2" customWidth="1"/>
    <col min="14083" max="14083" width="50.5703125" style="2" customWidth="1"/>
    <col min="14084" max="14084" width="22.5703125" style="2" bestFit="1" customWidth="1"/>
    <col min="14085" max="14085" width="52.28515625" style="2" customWidth="1"/>
    <col min="14086" max="14086" width="30.5703125" style="2" customWidth="1"/>
    <col min="14087" max="14087" width="10.42578125" style="2" customWidth="1"/>
    <col min="14088" max="14336" width="8.85546875" style="2"/>
    <col min="14337" max="14337" width="10.28515625" style="2" customWidth="1"/>
    <col min="14338" max="14338" width="9.140625" style="2" customWidth="1"/>
    <col min="14339" max="14339" width="50.5703125" style="2" customWidth="1"/>
    <col min="14340" max="14340" width="22.5703125" style="2" bestFit="1" customWidth="1"/>
    <col min="14341" max="14341" width="52.28515625" style="2" customWidth="1"/>
    <col min="14342" max="14342" width="30.5703125" style="2" customWidth="1"/>
    <col min="14343" max="14343" width="10.42578125" style="2" customWidth="1"/>
    <col min="14344" max="14592" width="8.85546875" style="2"/>
    <col min="14593" max="14593" width="10.28515625" style="2" customWidth="1"/>
    <col min="14594" max="14594" width="9.140625" style="2" customWidth="1"/>
    <col min="14595" max="14595" width="50.5703125" style="2" customWidth="1"/>
    <col min="14596" max="14596" width="22.5703125" style="2" bestFit="1" customWidth="1"/>
    <col min="14597" max="14597" width="52.28515625" style="2" customWidth="1"/>
    <col min="14598" max="14598" width="30.5703125" style="2" customWidth="1"/>
    <col min="14599" max="14599" width="10.42578125" style="2" customWidth="1"/>
    <col min="14600" max="14848" width="8.85546875" style="2"/>
    <col min="14849" max="14849" width="10.28515625" style="2" customWidth="1"/>
    <col min="14850" max="14850" width="9.140625" style="2" customWidth="1"/>
    <col min="14851" max="14851" width="50.5703125" style="2" customWidth="1"/>
    <col min="14852" max="14852" width="22.5703125" style="2" bestFit="1" customWidth="1"/>
    <col min="14853" max="14853" width="52.28515625" style="2" customWidth="1"/>
    <col min="14854" max="14854" width="30.5703125" style="2" customWidth="1"/>
    <col min="14855" max="14855" width="10.42578125" style="2" customWidth="1"/>
    <col min="14856" max="15104" width="8.85546875" style="2"/>
    <col min="15105" max="15105" width="10.28515625" style="2" customWidth="1"/>
    <col min="15106" max="15106" width="9.140625" style="2" customWidth="1"/>
    <col min="15107" max="15107" width="50.5703125" style="2" customWidth="1"/>
    <col min="15108" max="15108" width="22.5703125" style="2" bestFit="1" customWidth="1"/>
    <col min="15109" max="15109" width="52.28515625" style="2" customWidth="1"/>
    <col min="15110" max="15110" width="30.5703125" style="2" customWidth="1"/>
    <col min="15111" max="15111" width="10.42578125" style="2" customWidth="1"/>
    <col min="15112" max="15360" width="8.85546875" style="2"/>
    <col min="15361" max="15361" width="10.28515625" style="2" customWidth="1"/>
    <col min="15362" max="15362" width="9.140625" style="2" customWidth="1"/>
    <col min="15363" max="15363" width="50.5703125" style="2" customWidth="1"/>
    <col min="15364" max="15364" width="22.5703125" style="2" bestFit="1" customWidth="1"/>
    <col min="15365" max="15365" width="52.28515625" style="2" customWidth="1"/>
    <col min="15366" max="15366" width="30.5703125" style="2" customWidth="1"/>
    <col min="15367" max="15367" width="10.42578125" style="2" customWidth="1"/>
    <col min="15368" max="15616" width="8.85546875" style="2"/>
    <col min="15617" max="15617" width="10.28515625" style="2" customWidth="1"/>
    <col min="15618" max="15618" width="9.140625" style="2" customWidth="1"/>
    <col min="15619" max="15619" width="50.5703125" style="2" customWidth="1"/>
    <col min="15620" max="15620" width="22.5703125" style="2" bestFit="1" customWidth="1"/>
    <col min="15621" max="15621" width="52.28515625" style="2" customWidth="1"/>
    <col min="15622" max="15622" width="30.5703125" style="2" customWidth="1"/>
    <col min="15623" max="15623" width="10.42578125" style="2" customWidth="1"/>
    <col min="15624" max="15872" width="8.85546875" style="2"/>
    <col min="15873" max="15873" width="10.28515625" style="2" customWidth="1"/>
    <col min="15874" max="15874" width="9.140625" style="2" customWidth="1"/>
    <col min="15875" max="15875" width="50.5703125" style="2" customWidth="1"/>
    <col min="15876" max="15876" width="22.5703125" style="2" bestFit="1" customWidth="1"/>
    <col min="15877" max="15877" width="52.28515625" style="2" customWidth="1"/>
    <col min="15878" max="15878" width="30.5703125" style="2" customWidth="1"/>
    <col min="15879" max="15879" width="10.42578125" style="2" customWidth="1"/>
    <col min="15880" max="16128" width="8.85546875" style="2"/>
    <col min="16129" max="16129" width="10.28515625" style="2" customWidth="1"/>
    <col min="16130" max="16130" width="9.140625" style="2" customWidth="1"/>
    <col min="16131" max="16131" width="50.5703125" style="2" customWidth="1"/>
    <col min="16132" max="16132" width="22.5703125" style="2" bestFit="1" customWidth="1"/>
    <col min="16133" max="16133" width="52.28515625" style="2" customWidth="1"/>
    <col min="16134" max="16134" width="30.5703125" style="2" customWidth="1"/>
    <col min="16135" max="16135" width="10.42578125" style="2" customWidth="1"/>
    <col min="16136" max="16384" width="8.85546875" style="2"/>
  </cols>
  <sheetData>
    <row r="1" spans="1:7" s="89" customFormat="1" ht="19.5" thickBot="1" x14ac:dyDescent="0.3">
      <c r="A1" s="97"/>
      <c r="B1" s="96" t="s">
        <v>869</v>
      </c>
      <c r="C1" s="94"/>
      <c r="D1" s="95"/>
      <c r="E1" s="94"/>
    </row>
    <row r="2" spans="1:7" s="89" customFormat="1" ht="48.95" customHeight="1" x14ac:dyDescent="0.25">
      <c r="A2" s="93" t="s">
        <v>868</v>
      </c>
      <c r="B2" s="92"/>
      <c r="C2" s="90"/>
      <c r="D2" s="91"/>
      <c r="E2" s="90"/>
    </row>
    <row r="3" spans="1:7" s="84" customFormat="1" x14ac:dyDescent="0.25">
      <c r="A3" s="85"/>
      <c r="B3" s="88"/>
      <c r="C3" s="85"/>
      <c r="D3" s="87"/>
      <c r="E3" s="86"/>
      <c r="F3" s="86"/>
      <c r="G3" s="85"/>
    </row>
    <row r="4" spans="1:7" s="78" customFormat="1" x14ac:dyDescent="0.25">
      <c r="A4" s="98" t="s">
        <v>867</v>
      </c>
      <c r="B4" s="98"/>
      <c r="C4" s="98"/>
      <c r="D4" s="98"/>
      <c r="E4" s="98"/>
      <c r="F4" s="33"/>
      <c r="G4" s="33"/>
    </row>
    <row r="5" spans="1:7" s="78" customFormat="1" ht="15.75" thickBot="1" x14ac:dyDescent="0.25">
      <c r="A5" s="31" t="s">
        <v>128</v>
      </c>
      <c r="B5" s="31" t="s">
        <v>127</v>
      </c>
      <c r="C5" s="31" t="s">
        <v>126</v>
      </c>
      <c r="D5" s="32" t="s">
        <v>125</v>
      </c>
      <c r="E5" s="31" t="s">
        <v>124</v>
      </c>
      <c r="F5" s="6"/>
      <c r="G5" s="83"/>
    </row>
    <row r="6" spans="1:7" s="78" customFormat="1" ht="60" x14ac:dyDescent="0.2">
      <c r="A6" s="24">
        <v>1</v>
      </c>
      <c r="B6" s="82">
        <v>1</v>
      </c>
      <c r="C6" s="81" t="s">
        <v>866</v>
      </c>
      <c r="D6" s="80">
        <f>+D7+D56+D258</f>
        <v>20306.670389629937</v>
      </c>
      <c r="E6" s="28" t="s">
        <v>865</v>
      </c>
    </row>
    <row r="7" spans="1:7" s="78" customFormat="1" ht="30" outlineLevel="1" x14ac:dyDescent="0.2">
      <c r="A7" s="24">
        <v>1.1000000000000001</v>
      </c>
      <c r="B7" s="23">
        <v>2</v>
      </c>
      <c r="C7" s="21" t="s">
        <v>864</v>
      </c>
      <c r="D7" s="36">
        <f>+D8+D23</f>
        <v>14103.620923791674</v>
      </c>
      <c r="E7" s="21" t="s">
        <v>863</v>
      </c>
    </row>
    <row r="8" spans="1:7" s="78" customFormat="1" ht="30" outlineLevel="2" collapsed="1" x14ac:dyDescent="0.25">
      <c r="A8" s="2" t="s">
        <v>862</v>
      </c>
      <c r="B8" s="41">
        <v>3</v>
      </c>
      <c r="C8" s="39" t="s">
        <v>861</v>
      </c>
      <c r="D8" s="40">
        <f>+SUM(D9:D11)+D15+D21+D22</f>
        <v>8661.3009834774275</v>
      </c>
      <c r="E8" s="39" t="s">
        <v>860</v>
      </c>
    </row>
    <row r="9" spans="1:7" s="78" customFormat="1" ht="30" outlineLevel="3" x14ac:dyDescent="0.25">
      <c r="A9" s="2" t="s">
        <v>859</v>
      </c>
      <c r="B9" s="27">
        <v>4</v>
      </c>
      <c r="C9" s="25" t="s">
        <v>858</v>
      </c>
      <c r="D9" s="35">
        <f>+'[2]ICC OPEX Costs'!E3/Nameplate_GB</f>
        <v>7889.6449567287427</v>
      </c>
      <c r="E9" s="25" t="s">
        <v>857</v>
      </c>
    </row>
    <row r="10" spans="1:7" s="79" customFormat="1" ht="30" outlineLevel="3" x14ac:dyDescent="0.25">
      <c r="A10" s="2" t="s">
        <v>856</v>
      </c>
      <c r="B10" s="27">
        <v>4</v>
      </c>
      <c r="C10" s="25" t="s">
        <v>855</v>
      </c>
      <c r="D10" s="35">
        <f>(+'[2]ICC OPEX Costs'!E22+'[2]ICC OPEX Costs'!E23)/Nameplate_GB</f>
        <v>97.842532157939203</v>
      </c>
      <c r="E10" s="25" t="s">
        <v>854</v>
      </c>
    </row>
    <row r="11" spans="1:7" s="78" customFormat="1" ht="30" outlineLevel="3" x14ac:dyDescent="0.25">
      <c r="A11" s="2" t="s">
        <v>853</v>
      </c>
      <c r="B11" s="27">
        <v>4</v>
      </c>
      <c r="C11" s="25" t="s">
        <v>175</v>
      </c>
      <c r="D11" s="35">
        <f>SUM(D12:D14)</f>
        <v>183.10306979789993</v>
      </c>
      <c r="E11" s="25" t="s">
        <v>852</v>
      </c>
    </row>
    <row r="12" spans="1:7" s="78" customFormat="1" ht="30.75" outlineLevel="4" thickBot="1" x14ac:dyDescent="0.3">
      <c r="A12" s="2" t="s">
        <v>851</v>
      </c>
      <c r="B12" s="77">
        <v>5</v>
      </c>
      <c r="C12" s="76" t="s">
        <v>850</v>
      </c>
      <c r="D12" s="75">
        <f>(+'[2]ICC OPEX Costs'!E12+'[2]ICC OPEX Costs'!E13)/Nameplate_GB</f>
        <v>99.369611598648618</v>
      </c>
      <c r="E12" s="13" t="s">
        <v>849</v>
      </c>
    </row>
    <row r="13" spans="1:7" ht="30.75" outlineLevel="4" thickBot="1" x14ac:dyDescent="0.3">
      <c r="A13" s="2" t="s">
        <v>848</v>
      </c>
      <c r="B13" s="77">
        <v>5</v>
      </c>
      <c r="C13" s="76" t="s">
        <v>847</v>
      </c>
      <c r="D13" s="75">
        <f>(+'[2]ICC OPEX Costs'!E11+'[2]ICC OPEX Costs'!E18)/Nameplate_GB</f>
        <v>73.045863542967538</v>
      </c>
      <c r="E13" s="13" t="s">
        <v>165</v>
      </c>
    </row>
    <row r="14" spans="1:7" ht="30" outlineLevel="4" x14ac:dyDescent="0.25">
      <c r="A14" s="2" t="s">
        <v>846</v>
      </c>
      <c r="B14" s="77">
        <v>5</v>
      </c>
      <c r="C14" s="76" t="s">
        <v>845</v>
      </c>
      <c r="D14" s="75">
        <f>(+'[2]ICC OPEX Costs'!E16+'[2]ICC OPEX Costs'!E21)/Nameplate_GB</f>
        <v>10.687594656283782</v>
      </c>
      <c r="E14" s="16" t="s">
        <v>844</v>
      </c>
    </row>
    <row r="15" spans="1:7" ht="75" outlineLevel="3" x14ac:dyDescent="0.25">
      <c r="A15" s="2" t="s">
        <v>843</v>
      </c>
      <c r="B15" s="27">
        <v>4</v>
      </c>
      <c r="C15" s="25" t="s">
        <v>842</v>
      </c>
      <c r="D15" s="35">
        <f>SUM(D16:D20)</f>
        <v>385.20534666784374</v>
      </c>
      <c r="E15" s="25" t="s">
        <v>841</v>
      </c>
    </row>
    <row r="16" spans="1:7" ht="30.75" outlineLevel="4" thickBot="1" x14ac:dyDescent="0.3">
      <c r="A16" s="57" t="s">
        <v>840</v>
      </c>
      <c r="B16" s="15">
        <v>5</v>
      </c>
      <c r="C16" s="13" t="s">
        <v>839</v>
      </c>
      <c r="D16" s="38">
        <f>+'[2]ICC OPEX Costs'!E10/Nameplate_GB</f>
        <v>189.97141431891893</v>
      </c>
      <c r="E16" s="13" t="s">
        <v>838</v>
      </c>
    </row>
    <row r="17" spans="1:5" ht="45.75" outlineLevel="4" thickBot="1" x14ac:dyDescent="0.3">
      <c r="A17" s="57" t="s">
        <v>837</v>
      </c>
      <c r="B17" s="15">
        <v>5</v>
      </c>
      <c r="C17" s="13" t="s">
        <v>836</v>
      </c>
      <c r="D17" s="38"/>
      <c r="E17" s="13" t="s">
        <v>835</v>
      </c>
    </row>
    <row r="18" spans="1:5" ht="30.75" outlineLevel="4" thickBot="1" x14ac:dyDescent="0.3">
      <c r="A18" s="57" t="s">
        <v>834</v>
      </c>
      <c r="B18" s="15">
        <v>5</v>
      </c>
      <c r="C18" s="13" t="s">
        <v>833</v>
      </c>
      <c r="D18" s="38">
        <f>(+'[2]ICC OPEX Costs'!E20+'[2]ICC OPEX Costs'!E19)/Nameplate_GB</f>
        <v>39.335849940546474</v>
      </c>
      <c r="E18" s="13" t="s">
        <v>832</v>
      </c>
    </row>
    <row r="19" spans="1:5" ht="15.75" outlineLevel="4" thickBot="1" x14ac:dyDescent="0.3">
      <c r="A19" s="57" t="s">
        <v>831</v>
      </c>
      <c r="B19" s="15">
        <v>5</v>
      </c>
      <c r="C19" s="13" t="s">
        <v>830</v>
      </c>
      <c r="D19" s="38">
        <f>(+'[2]ICC OPEX Costs'!E14+'[2]ICC OPEX Costs'!E15)/Nameplate_GB</f>
        <v>155.89808240837834</v>
      </c>
      <c r="E19" s="13" t="s">
        <v>829</v>
      </c>
    </row>
    <row r="20" spans="1:5" ht="45.75" outlineLevel="4" thickBot="1" x14ac:dyDescent="0.3">
      <c r="A20" s="57" t="s">
        <v>828</v>
      </c>
      <c r="B20" s="15">
        <v>5</v>
      </c>
      <c r="C20" s="13" t="s">
        <v>827</v>
      </c>
      <c r="D20" s="38"/>
      <c r="E20" s="13" t="s">
        <v>826</v>
      </c>
    </row>
    <row r="21" spans="1:5" ht="30" outlineLevel="3" x14ac:dyDescent="0.25">
      <c r="A21" s="2" t="s">
        <v>825</v>
      </c>
      <c r="B21" s="27">
        <v>4</v>
      </c>
      <c r="C21" s="25" t="s">
        <v>824</v>
      </c>
      <c r="D21" s="35">
        <f>+'[2]ICC OPEX Costs'!E25/Nameplate_GB</f>
        <v>24.423997043918924</v>
      </c>
      <c r="E21" s="25" t="s">
        <v>727</v>
      </c>
    </row>
    <row r="22" spans="1:5" ht="45" outlineLevel="3" x14ac:dyDescent="0.25">
      <c r="A22" s="2" t="s">
        <v>823</v>
      </c>
      <c r="B22" s="27">
        <v>4</v>
      </c>
      <c r="C22" s="25" t="s">
        <v>822</v>
      </c>
      <c r="D22" s="35">
        <f>+'[2]ICC OPEX Costs'!D42/Nameplate_GB</f>
        <v>81.081081081081081</v>
      </c>
      <c r="E22" s="25" t="s">
        <v>821</v>
      </c>
    </row>
    <row r="23" spans="1:5" ht="75" outlineLevel="2" x14ac:dyDescent="0.25">
      <c r="A23" s="2" t="s">
        <v>820</v>
      </c>
      <c r="B23" s="41">
        <v>3</v>
      </c>
      <c r="C23" s="39" t="s">
        <v>819</v>
      </c>
      <c r="D23" s="40">
        <f>+D24+D25+D33+D36+D44+D48+D49+D54+D55</f>
        <v>5442.3199403142471</v>
      </c>
      <c r="E23" s="39" t="s">
        <v>818</v>
      </c>
    </row>
    <row r="24" spans="1:5" outlineLevel="3" x14ac:dyDescent="0.25">
      <c r="A24" s="2" t="s">
        <v>817</v>
      </c>
      <c r="B24" s="27">
        <v>4</v>
      </c>
      <c r="C24" s="25" t="s">
        <v>816</v>
      </c>
      <c r="D24" s="35"/>
      <c r="E24" s="25" t="s">
        <v>815</v>
      </c>
    </row>
    <row r="25" spans="1:5" ht="30" outlineLevel="3" x14ac:dyDescent="0.25">
      <c r="A25" s="2" t="s">
        <v>814</v>
      </c>
      <c r="B25" s="27">
        <v>4</v>
      </c>
      <c r="C25" s="25" t="s">
        <v>813</v>
      </c>
      <c r="D25" s="35">
        <f>+D26</f>
        <v>0</v>
      </c>
      <c r="E25" s="25" t="s">
        <v>812</v>
      </c>
    </row>
    <row r="26" spans="1:5" ht="45.75" outlineLevel="4" thickBot="1" x14ac:dyDescent="0.3">
      <c r="A26" s="2" t="s">
        <v>811</v>
      </c>
      <c r="B26" s="15">
        <v>5</v>
      </c>
      <c r="C26" s="13" t="s">
        <v>810</v>
      </c>
      <c r="D26" s="38">
        <f>+SUM(D27:D32)</f>
        <v>0</v>
      </c>
      <c r="E26" s="13" t="s">
        <v>809</v>
      </c>
    </row>
    <row r="27" spans="1:5" ht="30" outlineLevel="5" x14ac:dyDescent="0.25">
      <c r="A27" s="57" t="s">
        <v>808</v>
      </c>
      <c r="B27" s="56">
        <v>6</v>
      </c>
      <c r="C27" s="55" t="s">
        <v>807</v>
      </c>
      <c r="D27" s="54"/>
      <c r="E27" s="53" t="s">
        <v>806</v>
      </c>
    </row>
    <row r="28" spans="1:5" outlineLevel="5" x14ac:dyDescent="0.25">
      <c r="A28" s="57" t="s">
        <v>805</v>
      </c>
      <c r="B28" s="56">
        <v>6</v>
      </c>
      <c r="C28" s="55" t="s">
        <v>804</v>
      </c>
      <c r="D28" s="54"/>
      <c r="E28" s="53" t="s">
        <v>803</v>
      </c>
    </row>
    <row r="29" spans="1:5" outlineLevel="5" x14ac:dyDescent="0.25">
      <c r="A29" s="57" t="s">
        <v>802</v>
      </c>
      <c r="B29" s="56">
        <v>6</v>
      </c>
      <c r="C29" s="55" t="s">
        <v>801</v>
      </c>
      <c r="D29" s="54"/>
      <c r="E29" s="53" t="s">
        <v>800</v>
      </c>
    </row>
    <row r="30" spans="1:5" ht="30" outlineLevel="5" x14ac:dyDescent="0.25">
      <c r="A30" s="57" t="s">
        <v>799</v>
      </c>
      <c r="B30" s="56">
        <v>6</v>
      </c>
      <c r="C30" s="55" t="s">
        <v>767</v>
      </c>
      <c r="D30" s="54"/>
      <c r="E30" s="53" t="s">
        <v>798</v>
      </c>
    </row>
    <row r="31" spans="1:5" ht="30" outlineLevel="5" x14ac:dyDescent="0.25">
      <c r="A31" s="57" t="s">
        <v>797</v>
      </c>
      <c r="B31" s="56">
        <v>6</v>
      </c>
      <c r="C31" s="55" t="s">
        <v>796</v>
      </c>
      <c r="D31" s="54"/>
      <c r="E31" s="53" t="s">
        <v>795</v>
      </c>
    </row>
    <row r="32" spans="1:5" outlineLevel="5" x14ac:dyDescent="0.25">
      <c r="A32" s="57" t="s">
        <v>794</v>
      </c>
      <c r="B32" s="56">
        <v>6</v>
      </c>
      <c r="C32" s="55" t="s">
        <v>776</v>
      </c>
      <c r="D32" s="54"/>
      <c r="E32" s="53" t="s">
        <v>793</v>
      </c>
    </row>
    <row r="33" spans="1:5" ht="30" outlineLevel="3" x14ac:dyDescent="0.25">
      <c r="A33" s="2" t="s">
        <v>792</v>
      </c>
      <c r="B33" s="27">
        <v>4</v>
      </c>
      <c r="C33" s="25" t="s">
        <v>791</v>
      </c>
      <c r="D33" s="35">
        <v>0</v>
      </c>
      <c r="E33" s="25" t="s">
        <v>790</v>
      </c>
    </row>
    <row r="34" spans="1:5" ht="15.75" outlineLevel="4" thickBot="1" x14ac:dyDescent="0.3">
      <c r="A34" s="71" t="s">
        <v>789</v>
      </c>
      <c r="B34" s="74">
        <v>5</v>
      </c>
      <c r="C34" s="72" t="s">
        <v>788</v>
      </c>
      <c r="D34" s="73">
        <v>0</v>
      </c>
      <c r="E34" s="72" t="s">
        <v>787</v>
      </c>
    </row>
    <row r="35" spans="1:5" outlineLevel="4" x14ac:dyDescent="0.25">
      <c r="A35" s="71" t="s">
        <v>786</v>
      </c>
      <c r="B35" s="70">
        <v>5</v>
      </c>
      <c r="C35" s="68" t="s">
        <v>785</v>
      </c>
      <c r="D35" s="69">
        <v>0</v>
      </c>
      <c r="E35" s="68" t="s">
        <v>784</v>
      </c>
    </row>
    <row r="36" spans="1:5" outlineLevel="3" x14ac:dyDescent="0.25">
      <c r="A36" s="57" t="s">
        <v>783</v>
      </c>
      <c r="B36" s="27">
        <v>4</v>
      </c>
      <c r="C36" s="25" t="s">
        <v>782</v>
      </c>
      <c r="D36" s="35">
        <f>+D37</f>
        <v>3543.077686671933</v>
      </c>
      <c r="E36" s="25" t="s">
        <v>781</v>
      </c>
    </row>
    <row r="37" spans="1:5" ht="15.75" outlineLevel="4" thickBot="1" x14ac:dyDescent="0.3">
      <c r="A37" s="2" t="s">
        <v>780</v>
      </c>
      <c r="B37" s="15">
        <v>5</v>
      </c>
      <c r="C37" s="13" t="s">
        <v>779</v>
      </c>
      <c r="D37" s="38">
        <f>+SUM(D38:D43)</f>
        <v>3543.077686671933</v>
      </c>
      <c r="E37" s="13" t="s">
        <v>778</v>
      </c>
    </row>
    <row r="38" spans="1:5" outlineLevel="5" x14ac:dyDescent="0.25">
      <c r="A38" s="57" t="s">
        <v>777</v>
      </c>
      <c r="B38" s="56">
        <v>6</v>
      </c>
      <c r="C38" s="55" t="s">
        <v>776</v>
      </c>
      <c r="D38" s="54">
        <f>+'[2]ICC OPEX Costs'!E17/Nameplate_GB</f>
        <v>134.05865141061142</v>
      </c>
      <c r="E38" s="53" t="s">
        <v>775</v>
      </c>
    </row>
    <row r="39" spans="1:5" outlineLevel="5" x14ac:dyDescent="0.25">
      <c r="A39" s="57" t="s">
        <v>774</v>
      </c>
      <c r="B39" s="56">
        <v>6</v>
      </c>
      <c r="C39" s="55" t="s">
        <v>773</v>
      </c>
      <c r="D39" s="54"/>
      <c r="E39" s="53" t="s">
        <v>772</v>
      </c>
    </row>
    <row r="40" spans="1:5" ht="45" outlineLevel="5" x14ac:dyDescent="0.25">
      <c r="A40" s="57" t="s">
        <v>771</v>
      </c>
      <c r="B40" s="56">
        <v>6</v>
      </c>
      <c r="C40" s="55" t="s">
        <v>770</v>
      </c>
      <c r="D40" s="54">
        <f>+'[2]ICC OPEX Costs'!E4/Nameplate_GB</f>
        <v>1444.6255568494842</v>
      </c>
      <c r="E40" s="53" t="s">
        <v>769</v>
      </c>
    </row>
    <row r="41" spans="1:5" outlineLevel="5" x14ac:dyDescent="0.25">
      <c r="A41" s="57" t="s">
        <v>768</v>
      </c>
      <c r="B41" s="56">
        <v>6</v>
      </c>
      <c r="C41" s="55" t="s">
        <v>767</v>
      </c>
      <c r="D41" s="54"/>
      <c r="E41" s="53" t="s">
        <v>766</v>
      </c>
    </row>
    <row r="42" spans="1:5" outlineLevel="5" x14ac:dyDescent="0.25">
      <c r="A42" s="57" t="s">
        <v>765</v>
      </c>
      <c r="B42" s="56">
        <v>6</v>
      </c>
      <c r="C42" s="55" t="s">
        <v>764</v>
      </c>
      <c r="D42" s="54"/>
      <c r="E42" s="53" t="s">
        <v>763</v>
      </c>
    </row>
    <row r="43" spans="1:5" ht="30" outlineLevel="5" x14ac:dyDescent="0.25">
      <c r="A43" s="57" t="s">
        <v>762</v>
      </c>
      <c r="B43" s="56">
        <v>6</v>
      </c>
      <c r="C43" s="55" t="s">
        <v>761</v>
      </c>
      <c r="D43" s="54">
        <f>(+'[2]ICC OPEX Costs'!E5+'[2]ICC OPEX Costs'!E6+'[2]ICC OPEX Costs'!E7+'[2]ICC OPEX Costs'!E8)/Nameplate_GB</f>
        <v>1964.3934784118373</v>
      </c>
      <c r="E43" s="53" t="s">
        <v>760</v>
      </c>
    </row>
    <row r="44" spans="1:5" ht="45" outlineLevel="3" x14ac:dyDescent="0.25">
      <c r="A44" s="57" t="s">
        <v>759</v>
      </c>
      <c r="B44" s="27">
        <v>4</v>
      </c>
      <c r="C44" s="25" t="s">
        <v>758</v>
      </c>
      <c r="D44" s="35"/>
      <c r="E44" s="25" t="s">
        <v>757</v>
      </c>
    </row>
    <row r="45" spans="1:5" ht="75.75" outlineLevel="4" thickBot="1" x14ac:dyDescent="0.3">
      <c r="A45" s="57" t="s">
        <v>756</v>
      </c>
      <c r="B45" s="15">
        <v>5</v>
      </c>
      <c r="C45" s="13" t="s">
        <v>755</v>
      </c>
      <c r="D45" s="38"/>
      <c r="E45" s="13" t="s">
        <v>754</v>
      </c>
    </row>
    <row r="46" spans="1:5" ht="60.75" outlineLevel="4" thickBot="1" x14ac:dyDescent="0.3">
      <c r="A46" s="57" t="s">
        <v>753</v>
      </c>
      <c r="B46" s="15">
        <v>5</v>
      </c>
      <c r="C46" s="13" t="s">
        <v>752</v>
      </c>
      <c r="D46" s="38"/>
      <c r="E46" s="13" t="s">
        <v>751</v>
      </c>
    </row>
    <row r="47" spans="1:5" ht="45.75" outlineLevel="4" thickBot="1" x14ac:dyDescent="0.3">
      <c r="A47" s="57" t="s">
        <v>750</v>
      </c>
      <c r="B47" s="15">
        <v>5</v>
      </c>
      <c r="C47" s="13" t="s">
        <v>749</v>
      </c>
      <c r="D47" s="38"/>
      <c r="E47" s="13" t="s">
        <v>748</v>
      </c>
    </row>
    <row r="48" spans="1:5" outlineLevel="3" x14ac:dyDescent="0.25">
      <c r="A48" s="2" t="s">
        <v>747</v>
      </c>
      <c r="B48" s="27">
        <v>4</v>
      </c>
      <c r="C48" s="25" t="s">
        <v>746</v>
      </c>
      <c r="D48" s="35"/>
      <c r="E48" s="25" t="s">
        <v>745</v>
      </c>
    </row>
    <row r="49" spans="1:5" ht="30" outlineLevel="3" x14ac:dyDescent="0.25">
      <c r="A49" s="2" t="s">
        <v>744</v>
      </c>
      <c r="B49" s="27">
        <v>4</v>
      </c>
      <c r="C49" s="25" t="s">
        <v>743</v>
      </c>
      <c r="D49" s="35">
        <f>+'[2]ICC OPEX Costs'!E9/Nameplate_GB</f>
        <v>1886.9081351351351</v>
      </c>
      <c r="E49" s="25" t="s">
        <v>742</v>
      </c>
    </row>
    <row r="50" spans="1:5" ht="75.75" outlineLevel="4" thickBot="1" x14ac:dyDescent="0.3">
      <c r="A50" s="57" t="s">
        <v>741</v>
      </c>
      <c r="B50" s="15">
        <v>5</v>
      </c>
      <c r="C50" s="13" t="s">
        <v>740</v>
      </c>
      <c r="D50" s="38"/>
      <c r="E50" s="13" t="s">
        <v>739</v>
      </c>
    </row>
    <row r="51" spans="1:5" ht="15.75" outlineLevel="4" thickBot="1" x14ac:dyDescent="0.3">
      <c r="A51" s="57" t="s">
        <v>738</v>
      </c>
      <c r="B51" s="15">
        <v>5</v>
      </c>
      <c r="C51" s="13" t="s">
        <v>737</v>
      </c>
      <c r="D51" s="38"/>
      <c r="E51" s="13" t="s">
        <v>736</v>
      </c>
    </row>
    <row r="52" spans="1:5" ht="30.75" outlineLevel="4" thickBot="1" x14ac:dyDescent="0.3">
      <c r="A52" s="57" t="s">
        <v>735</v>
      </c>
      <c r="B52" s="15">
        <v>5</v>
      </c>
      <c r="C52" s="13" t="s">
        <v>734</v>
      </c>
      <c r="D52" s="38"/>
      <c r="E52" s="13" t="s">
        <v>733</v>
      </c>
    </row>
    <row r="53" spans="1:5" ht="15.75" outlineLevel="4" thickBot="1" x14ac:dyDescent="0.3">
      <c r="A53" s="57" t="s">
        <v>732</v>
      </c>
      <c r="B53" s="15">
        <v>5</v>
      </c>
      <c r="C53" s="13" t="s">
        <v>731</v>
      </c>
      <c r="D53" s="38"/>
      <c r="E53" s="13" t="s">
        <v>730</v>
      </c>
    </row>
    <row r="54" spans="1:5" ht="30" outlineLevel="3" x14ac:dyDescent="0.25">
      <c r="A54" s="2" t="s">
        <v>729</v>
      </c>
      <c r="B54" s="27">
        <v>4</v>
      </c>
      <c r="C54" s="25" t="s">
        <v>728</v>
      </c>
      <c r="D54" s="35">
        <f>+'[2]ICC OPEX Costs'!E24/Nameplate_GB</f>
        <v>12.334118507179054</v>
      </c>
      <c r="E54" s="25" t="s">
        <v>727</v>
      </c>
    </row>
    <row r="55" spans="1:5" ht="45" outlineLevel="3" x14ac:dyDescent="0.25">
      <c r="A55" s="2" t="s">
        <v>726</v>
      </c>
      <c r="B55" s="27">
        <v>4</v>
      </c>
      <c r="C55" s="25" t="s">
        <v>725</v>
      </c>
      <c r="D55" s="35"/>
      <c r="E55" s="25" t="s">
        <v>724</v>
      </c>
    </row>
    <row r="56" spans="1:5" ht="45" outlineLevel="1" x14ac:dyDescent="0.2">
      <c r="A56" s="24">
        <v>1.2</v>
      </c>
      <c r="B56" s="67">
        <v>2</v>
      </c>
      <c r="C56" s="65" t="s">
        <v>723</v>
      </c>
      <c r="D56" s="66">
        <f>+D57+D88+D99+D183+D184+D196+D225+D231</f>
        <v>3847.9411971622949</v>
      </c>
      <c r="E56" s="65" t="s">
        <v>722</v>
      </c>
    </row>
    <row r="57" spans="1:5" ht="60" outlineLevel="2" collapsed="1" x14ac:dyDescent="0.2">
      <c r="A57" s="6" t="s">
        <v>721</v>
      </c>
      <c r="B57" s="41">
        <v>3</v>
      </c>
      <c r="C57" s="39" t="s">
        <v>720</v>
      </c>
      <c r="D57" s="40">
        <f>+D58+D62+D63+D67+D74+D78+D83</f>
        <v>0</v>
      </c>
      <c r="E57" s="39" t="s">
        <v>719</v>
      </c>
    </row>
    <row r="58" spans="1:5" ht="45" outlineLevel="3" x14ac:dyDescent="0.2">
      <c r="A58" s="6" t="s">
        <v>718</v>
      </c>
      <c r="B58" s="27">
        <v>4</v>
      </c>
      <c r="C58" s="25" t="s">
        <v>717</v>
      </c>
      <c r="D58" s="35"/>
      <c r="E58" s="25" t="s">
        <v>716</v>
      </c>
    </row>
    <row r="59" spans="1:5" ht="30.75" outlineLevel="4" thickBot="1" x14ac:dyDescent="0.25">
      <c r="A59" s="6" t="s">
        <v>715</v>
      </c>
      <c r="B59" s="15">
        <v>5</v>
      </c>
      <c r="C59" s="13" t="s">
        <v>714</v>
      </c>
      <c r="D59" s="38"/>
      <c r="E59" s="13" t="s">
        <v>713</v>
      </c>
    </row>
    <row r="60" spans="1:5" ht="30.75" outlineLevel="4" thickBot="1" x14ac:dyDescent="0.25">
      <c r="A60" s="6" t="s">
        <v>712</v>
      </c>
      <c r="B60" s="15">
        <v>5</v>
      </c>
      <c r="C60" s="13" t="s">
        <v>711</v>
      </c>
      <c r="D60" s="38"/>
      <c r="E60" s="13" t="s">
        <v>710</v>
      </c>
    </row>
    <row r="61" spans="1:5" ht="30.75" outlineLevel="4" thickBot="1" x14ac:dyDescent="0.25">
      <c r="A61" s="6" t="s">
        <v>709</v>
      </c>
      <c r="B61" s="15">
        <v>5</v>
      </c>
      <c r="C61" s="13" t="s">
        <v>708</v>
      </c>
      <c r="D61" s="38"/>
      <c r="E61" s="13" t="s">
        <v>707</v>
      </c>
    </row>
    <row r="62" spans="1:5" ht="30" outlineLevel="3" x14ac:dyDescent="0.2">
      <c r="A62" s="6" t="s">
        <v>706</v>
      </c>
      <c r="B62" s="27">
        <v>4</v>
      </c>
      <c r="C62" s="25" t="s">
        <v>59</v>
      </c>
      <c r="D62" s="35"/>
      <c r="E62" s="25" t="s">
        <v>705</v>
      </c>
    </row>
    <row r="63" spans="1:5" ht="45" outlineLevel="3" x14ac:dyDescent="0.2">
      <c r="A63" s="6" t="s">
        <v>704</v>
      </c>
      <c r="B63" s="27">
        <v>4</v>
      </c>
      <c r="C63" s="25" t="s">
        <v>703</v>
      </c>
      <c r="D63" s="35"/>
      <c r="E63" s="25" t="s">
        <v>702</v>
      </c>
    </row>
    <row r="64" spans="1:5" ht="60.75" outlineLevel="4" thickBot="1" x14ac:dyDescent="0.3">
      <c r="A64" s="37" t="s">
        <v>701</v>
      </c>
      <c r="B64" s="15">
        <v>5</v>
      </c>
      <c r="C64" s="13" t="s">
        <v>700</v>
      </c>
      <c r="D64" s="38"/>
      <c r="E64" s="13" t="s">
        <v>699</v>
      </c>
    </row>
    <row r="65" spans="1:5" ht="105.75" outlineLevel="4" thickBot="1" x14ac:dyDescent="0.3">
      <c r="A65" s="37" t="s">
        <v>698</v>
      </c>
      <c r="B65" s="15">
        <v>5</v>
      </c>
      <c r="C65" s="13" t="s">
        <v>697</v>
      </c>
      <c r="D65" s="38"/>
      <c r="E65" s="13" t="s">
        <v>696</v>
      </c>
    </row>
    <row r="66" spans="1:5" ht="45.75" outlineLevel="4" thickBot="1" x14ac:dyDescent="0.3">
      <c r="A66" s="37" t="s">
        <v>695</v>
      </c>
      <c r="B66" s="15">
        <v>5</v>
      </c>
      <c r="C66" s="13" t="s">
        <v>694</v>
      </c>
      <c r="D66" s="38"/>
      <c r="E66" s="13" t="s">
        <v>693</v>
      </c>
    </row>
    <row r="67" spans="1:5" ht="60" outlineLevel="3" x14ac:dyDescent="0.2">
      <c r="A67" s="6" t="s">
        <v>692</v>
      </c>
      <c r="B67" s="27">
        <v>4</v>
      </c>
      <c r="C67" s="25" t="s">
        <v>691</v>
      </c>
      <c r="D67" s="35"/>
      <c r="E67" s="25" t="s">
        <v>690</v>
      </c>
    </row>
    <row r="68" spans="1:5" ht="45.75" outlineLevel="4" thickBot="1" x14ac:dyDescent="0.25">
      <c r="A68" s="6" t="s">
        <v>689</v>
      </c>
      <c r="B68" s="15">
        <v>5</v>
      </c>
      <c r="C68" s="13" t="s">
        <v>688</v>
      </c>
      <c r="D68" s="38"/>
      <c r="E68" s="13" t="s">
        <v>687</v>
      </c>
    </row>
    <row r="69" spans="1:5" ht="30.75" outlineLevel="4" thickBot="1" x14ac:dyDescent="0.25">
      <c r="A69" s="6" t="s">
        <v>686</v>
      </c>
      <c r="B69" s="15">
        <v>5</v>
      </c>
      <c r="C69" s="13" t="s">
        <v>685</v>
      </c>
      <c r="D69" s="38"/>
      <c r="E69" s="13" t="s">
        <v>684</v>
      </c>
    </row>
    <row r="70" spans="1:5" ht="45.75" outlineLevel="4" thickBot="1" x14ac:dyDescent="0.25">
      <c r="A70" s="6" t="s">
        <v>683</v>
      </c>
      <c r="B70" s="15">
        <v>5</v>
      </c>
      <c r="C70" s="13" t="s">
        <v>682</v>
      </c>
      <c r="D70" s="38"/>
      <c r="E70" s="13" t="s">
        <v>681</v>
      </c>
    </row>
    <row r="71" spans="1:5" ht="30.75" outlineLevel="4" thickBot="1" x14ac:dyDescent="0.25">
      <c r="A71" s="6" t="s">
        <v>680</v>
      </c>
      <c r="B71" s="15">
        <v>5</v>
      </c>
      <c r="C71" s="13" t="s">
        <v>679</v>
      </c>
      <c r="D71" s="38"/>
      <c r="E71" s="13" t="s">
        <v>678</v>
      </c>
    </row>
    <row r="72" spans="1:5" ht="75.75" outlineLevel="4" thickBot="1" x14ac:dyDescent="0.25">
      <c r="A72" s="6" t="s">
        <v>677</v>
      </c>
      <c r="B72" s="15">
        <v>5</v>
      </c>
      <c r="C72" s="13" t="s">
        <v>676</v>
      </c>
      <c r="D72" s="38"/>
      <c r="E72" s="13" t="s">
        <v>675</v>
      </c>
    </row>
    <row r="73" spans="1:5" ht="60.75" outlineLevel="4" thickBot="1" x14ac:dyDescent="0.25">
      <c r="A73" s="6" t="s">
        <v>674</v>
      </c>
      <c r="B73" s="15">
        <v>5</v>
      </c>
      <c r="C73" s="13" t="s">
        <v>673</v>
      </c>
      <c r="D73" s="38"/>
      <c r="E73" s="13" t="s">
        <v>672</v>
      </c>
    </row>
    <row r="74" spans="1:5" ht="30" outlineLevel="3" x14ac:dyDescent="0.2">
      <c r="A74" s="6" t="s">
        <v>671</v>
      </c>
      <c r="B74" s="27">
        <v>4</v>
      </c>
      <c r="C74" s="25" t="s">
        <v>670</v>
      </c>
      <c r="D74" s="35"/>
      <c r="E74" s="25" t="s">
        <v>669</v>
      </c>
    </row>
    <row r="75" spans="1:5" ht="105.75" outlineLevel="4" thickBot="1" x14ac:dyDescent="0.3">
      <c r="A75" s="37" t="s">
        <v>668</v>
      </c>
      <c r="B75" s="15">
        <v>5</v>
      </c>
      <c r="C75" s="13" t="s">
        <v>667</v>
      </c>
      <c r="D75" s="38"/>
      <c r="E75" s="13" t="s">
        <v>666</v>
      </c>
    </row>
    <row r="76" spans="1:5" ht="60.75" outlineLevel="4" thickBot="1" x14ac:dyDescent="0.3">
      <c r="A76" s="37" t="s">
        <v>665</v>
      </c>
      <c r="B76" s="15">
        <v>5</v>
      </c>
      <c r="C76" s="13" t="s">
        <v>664</v>
      </c>
      <c r="D76" s="38"/>
      <c r="E76" s="13" t="s">
        <v>663</v>
      </c>
    </row>
    <row r="77" spans="1:5" ht="45.75" outlineLevel="4" thickBot="1" x14ac:dyDescent="0.3">
      <c r="A77" s="37" t="s">
        <v>662</v>
      </c>
      <c r="B77" s="15">
        <v>5</v>
      </c>
      <c r="C77" s="13" t="s">
        <v>661</v>
      </c>
      <c r="D77" s="38"/>
      <c r="E77" s="13" t="s">
        <v>660</v>
      </c>
    </row>
    <row r="78" spans="1:5" ht="30" outlineLevel="3" x14ac:dyDescent="0.2">
      <c r="A78" s="6" t="s">
        <v>659</v>
      </c>
      <c r="B78" s="27">
        <v>4</v>
      </c>
      <c r="C78" s="25" t="s">
        <v>658</v>
      </c>
      <c r="D78" s="35"/>
      <c r="E78" s="25" t="s">
        <v>657</v>
      </c>
    </row>
    <row r="79" spans="1:5" ht="30.75" outlineLevel="4" thickBot="1" x14ac:dyDescent="0.3">
      <c r="A79" s="37" t="s">
        <v>656</v>
      </c>
      <c r="B79" s="15">
        <v>5</v>
      </c>
      <c r="C79" s="13" t="s">
        <v>655</v>
      </c>
      <c r="D79" s="38"/>
      <c r="E79" s="13" t="s">
        <v>654</v>
      </c>
    </row>
    <row r="80" spans="1:5" ht="60.75" outlineLevel="4" thickBot="1" x14ac:dyDescent="0.3">
      <c r="A80" s="37" t="s">
        <v>653</v>
      </c>
      <c r="B80" s="15">
        <v>5</v>
      </c>
      <c r="C80" s="13" t="s">
        <v>617</v>
      </c>
      <c r="D80" s="38"/>
      <c r="E80" s="13" t="s">
        <v>652</v>
      </c>
    </row>
    <row r="81" spans="1:5" ht="45.75" outlineLevel="4" thickBot="1" x14ac:dyDescent="0.3">
      <c r="A81" s="37" t="s">
        <v>651</v>
      </c>
      <c r="B81" s="15">
        <v>5</v>
      </c>
      <c r="C81" s="13" t="s">
        <v>650</v>
      </c>
      <c r="D81" s="38"/>
      <c r="E81" s="13" t="s">
        <v>649</v>
      </c>
    </row>
    <row r="82" spans="1:5" ht="60.75" outlineLevel="4" thickBot="1" x14ac:dyDescent="0.3">
      <c r="A82" s="37" t="s">
        <v>648</v>
      </c>
      <c r="B82" s="15">
        <v>5</v>
      </c>
      <c r="C82" s="13" t="s">
        <v>647</v>
      </c>
      <c r="D82" s="38"/>
      <c r="E82" s="13" t="s">
        <v>646</v>
      </c>
    </row>
    <row r="83" spans="1:5" ht="60.75" customHeight="1" outlineLevel="3" x14ac:dyDescent="0.2">
      <c r="A83" s="6" t="s">
        <v>645</v>
      </c>
      <c r="B83" s="27">
        <v>4</v>
      </c>
      <c r="C83" s="25" t="s">
        <v>644</v>
      </c>
      <c r="D83" s="35"/>
      <c r="E83" s="25" t="s">
        <v>643</v>
      </c>
    </row>
    <row r="84" spans="1:5" ht="75.75" outlineLevel="4" thickBot="1" x14ac:dyDescent="0.3">
      <c r="A84" s="37" t="s">
        <v>642</v>
      </c>
      <c r="B84" s="15">
        <v>5</v>
      </c>
      <c r="C84" s="13" t="s">
        <v>641</v>
      </c>
      <c r="D84" s="38"/>
      <c r="E84" s="13" t="s">
        <v>640</v>
      </c>
    </row>
    <row r="85" spans="1:5" ht="45.75" outlineLevel="4" thickBot="1" x14ac:dyDescent="0.3">
      <c r="A85" s="37" t="s">
        <v>639</v>
      </c>
      <c r="B85" s="15">
        <v>5</v>
      </c>
      <c r="C85" s="13" t="s">
        <v>638</v>
      </c>
      <c r="D85" s="38"/>
      <c r="E85" s="13" t="s">
        <v>637</v>
      </c>
    </row>
    <row r="86" spans="1:5" ht="30.75" outlineLevel="4" thickBot="1" x14ac:dyDescent="0.3">
      <c r="A86" s="37" t="s">
        <v>636</v>
      </c>
      <c r="B86" s="15">
        <v>5</v>
      </c>
      <c r="C86" s="13" t="s">
        <v>635</v>
      </c>
      <c r="D86" s="38"/>
      <c r="E86" s="13" t="s">
        <v>634</v>
      </c>
    </row>
    <row r="87" spans="1:5" ht="30.75" outlineLevel="4" thickBot="1" x14ac:dyDescent="0.3">
      <c r="A87" s="37" t="s">
        <v>633</v>
      </c>
      <c r="B87" s="15">
        <v>5</v>
      </c>
      <c r="C87" s="13" t="s">
        <v>632</v>
      </c>
      <c r="D87" s="38"/>
      <c r="E87" s="13" t="s">
        <v>631</v>
      </c>
    </row>
    <row r="88" spans="1:5" ht="30" outlineLevel="2" x14ac:dyDescent="0.2">
      <c r="A88" s="6" t="s">
        <v>630</v>
      </c>
      <c r="B88" s="41">
        <v>3</v>
      </c>
      <c r="C88" s="39" t="s">
        <v>629</v>
      </c>
      <c r="D88" s="40">
        <f>+D89+D90+D91+D95+D96</f>
        <v>0</v>
      </c>
      <c r="E88" s="39" t="s">
        <v>628</v>
      </c>
    </row>
    <row r="89" spans="1:5" outlineLevel="3" x14ac:dyDescent="0.2">
      <c r="A89" s="6" t="s">
        <v>627</v>
      </c>
      <c r="B89" s="27">
        <v>4</v>
      </c>
      <c r="C89" s="25" t="s">
        <v>626</v>
      </c>
      <c r="D89" s="35"/>
      <c r="E89" s="25" t="s">
        <v>625</v>
      </c>
    </row>
    <row r="90" spans="1:5" ht="30" outlineLevel="3" x14ac:dyDescent="0.2">
      <c r="A90" s="6" t="s">
        <v>624</v>
      </c>
      <c r="B90" s="27">
        <v>4</v>
      </c>
      <c r="C90" s="25" t="s">
        <v>623</v>
      </c>
      <c r="D90" s="35"/>
      <c r="E90" s="25" t="s">
        <v>622</v>
      </c>
    </row>
    <row r="91" spans="1:5" outlineLevel="3" x14ac:dyDescent="0.2">
      <c r="A91" s="6" t="s">
        <v>621</v>
      </c>
      <c r="B91" s="27">
        <v>4</v>
      </c>
      <c r="C91" s="25" t="s">
        <v>620</v>
      </c>
      <c r="D91" s="35"/>
      <c r="E91" s="25" t="s">
        <v>619</v>
      </c>
    </row>
    <row r="92" spans="1:5" ht="30.75" outlineLevel="4" thickBot="1" x14ac:dyDescent="0.3">
      <c r="A92" s="37" t="s">
        <v>618</v>
      </c>
      <c r="B92" s="15">
        <v>5</v>
      </c>
      <c r="C92" s="13" t="s">
        <v>617</v>
      </c>
      <c r="D92" s="38"/>
      <c r="E92" s="13" t="s">
        <v>616</v>
      </c>
    </row>
    <row r="93" spans="1:5" ht="45.75" outlineLevel="4" thickBot="1" x14ac:dyDescent="0.3">
      <c r="A93" s="37" t="s">
        <v>615</v>
      </c>
      <c r="B93" s="15">
        <v>5</v>
      </c>
      <c r="C93" s="13" t="s">
        <v>614</v>
      </c>
      <c r="D93" s="38"/>
      <c r="E93" s="13" t="s">
        <v>613</v>
      </c>
    </row>
    <row r="94" spans="1:5" ht="30.75" outlineLevel="4" thickBot="1" x14ac:dyDescent="0.3">
      <c r="A94" s="37" t="s">
        <v>612</v>
      </c>
      <c r="B94" s="15">
        <v>5</v>
      </c>
      <c r="C94" s="13" t="s">
        <v>611</v>
      </c>
      <c r="D94" s="38"/>
      <c r="E94" s="13" t="s">
        <v>610</v>
      </c>
    </row>
    <row r="95" spans="1:5" ht="60" outlineLevel="3" x14ac:dyDescent="0.2">
      <c r="A95" s="6" t="s">
        <v>609</v>
      </c>
      <c r="B95" s="27">
        <v>4</v>
      </c>
      <c r="C95" s="25" t="s">
        <v>608</v>
      </c>
      <c r="D95" s="35"/>
      <c r="E95" s="25" t="s">
        <v>607</v>
      </c>
    </row>
    <row r="96" spans="1:5" ht="45" outlineLevel="3" x14ac:dyDescent="0.2">
      <c r="A96" s="6" t="s">
        <v>606</v>
      </c>
      <c r="B96" s="27">
        <v>4</v>
      </c>
      <c r="C96" s="25" t="s">
        <v>605</v>
      </c>
      <c r="D96" s="35"/>
      <c r="E96" s="25" t="s">
        <v>604</v>
      </c>
    </row>
    <row r="97" spans="1:5" ht="30.75" outlineLevel="4" thickBot="1" x14ac:dyDescent="0.3">
      <c r="A97" s="57" t="s">
        <v>603</v>
      </c>
      <c r="B97" s="15">
        <v>5</v>
      </c>
      <c r="C97" s="13" t="s">
        <v>602</v>
      </c>
      <c r="D97" s="38"/>
      <c r="E97" s="13" t="s">
        <v>601</v>
      </c>
    </row>
    <row r="98" spans="1:5" ht="30.75" outlineLevel="4" thickBot="1" x14ac:dyDescent="0.3">
      <c r="A98" s="64" t="s">
        <v>600</v>
      </c>
      <c r="B98" s="15">
        <v>5</v>
      </c>
      <c r="C98" s="13" t="s">
        <v>599</v>
      </c>
      <c r="D98" s="38"/>
      <c r="E98" s="13" t="s">
        <v>598</v>
      </c>
    </row>
    <row r="99" spans="1:5" ht="30" outlineLevel="2" x14ac:dyDescent="0.2">
      <c r="A99" s="6" t="s">
        <v>597</v>
      </c>
      <c r="B99" s="41">
        <v>3</v>
      </c>
      <c r="C99" s="39" t="s">
        <v>596</v>
      </c>
      <c r="D99" s="40">
        <f>+D100+D116+D131+D164</f>
        <v>309.86548094607809</v>
      </c>
      <c r="E99" s="39" t="s">
        <v>595</v>
      </c>
    </row>
    <row r="100" spans="1:5" ht="45" outlineLevel="3" x14ac:dyDescent="0.2">
      <c r="A100" s="6" t="s">
        <v>594</v>
      </c>
      <c r="B100" s="27">
        <v>4</v>
      </c>
      <c r="C100" s="25" t="s">
        <v>593</v>
      </c>
      <c r="D100" s="35">
        <f>+D101+D102+D108+D115</f>
        <v>189.45409179687508</v>
      </c>
      <c r="E100" s="25" t="s">
        <v>592</v>
      </c>
    </row>
    <row r="101" spans="1:5" ht="45.75" outlineLevel="4" thickBot="1" x14ac:dyDescent="0.3">
      <c r="A101" s="37" t="s">
        <v>591</v>
      </c>
      <c r="B101" s="15">
        <v>5</v>
      </c>
      <c r="C101" s="13" t="s">
        <v>305</v>
      </c>
      <c r="D101" s="38">
        <f>+'[2]ICC OPEX Costs'!E27/Nameplate_GB</f>
        <v>189.45409179687508</v>
      </c>
      <c r="E101" s="13" t="s">
        <v>590</v>
      </c>
    </row>
    <row r="102" spans="1:5" ht="30.75" outlineLevel="4" thickBot="1" x14ac:dyDescent="0.3">
      <c r="A102" s="63" t="s">
        <v>589</v>
      </c>
      <c r="B102" s="15">
        <v>5</v>
      </c>
      <c r="C102" s="13" t="s">
        <v>588</v>
      </c>
      <c r="D102" s="38"/>
      <c r="E102" s="13" t="s">
        <v>560</v>
      </c>
    </row>
    <row r="103" spans="1:5" ht="30" outlineLevel="5" x14ac:dyDescent="0.25">
      <c r="A103" s="63" t="s">
        <v>587</v>
      </c>
      <c r="B103" s="56">
        <v>6</v>
      </c>
      <c r="C103" s="55" t="s">
        <v>558</v>
      </c>
      <c r="D103" s="54"/>
      <c r="E103" s="53" t="s">
        <v>557</v>
      </c>
    </row>
    <row r="104" spans="1:5" ht="30" outlineLevel="5" x14ac:dyDescent="0.25">
      <c r="A104" s="63" t="s">
        <v>586</v>
      </c>
      <c r="B104" s="56">
        <v>6</v>
      </c>
      <c r="C104" s="55" t="s">
        <v>555</v>
      </c>
      <c r="D104" s="54"/>
      <c r="E104" s="53" t="s">
        <v>554</v>
      </c>
    </row>
    <row r="105" spans="1:5" ht="30" outlineLevel="5" x14ac:dyDescent="0.25">
      <c r="A105" s="57" t="s">
        <v>585</v>
      </c>
      <c r="B105" s="56">
        <v>6</v>
      </c>
      <c r="C105" s="55" t="s">
        <v>552</v>
      </c>
      <c r="D105" s="54"/>
      <c r="E105" s="53" t="s">
        <v>551</v>
      </c>
    </row>
    <row r="106" spans="1:5" ht="30" outlineLevel="5" x14ac:dyDescent="0.25">
      <c r="A106" s="57" t="s">
        <v>584</v>
      </c>
      <c r="B106" s="56">
        <v>6</v>
      </c>
      <c r="C106" s="55" t="s">
        <v>549</v>
      </c>
      <c r="D106" s="54"/>
      <c r="E106" s="53" t="s">
        <v>548</v>
      </c>
    </row>
    <row r="107" spans="1:5" ht="45" outlineLevel="5" x14ac:dyDescent="0.25">
      <c r="A107" s="37" t="s">
        <v>583</v>
      </c>
      <c r="B107" s="56">
        <v>6</v>
      </c>
      <c r="C107" s="55" t="s">
        <v>546</v>
      </c>
      <c r="D107" s="54"/>
      <c r="E107" s="53" t="s">
        <v>545</v>
      </c>
    </row>
    <row r="108" spans="1:5" ht="30.75" outlineLevel="4" thickBot="1" x14ac:dyDescent="0.3">
      <c r="A108" s="37" t="s">
        <v>582</v>
      </c>
      <c r="B108" s="15">
        <v>5</v>
      </c>
      <c r="C108" s="13" t="s">
        <v>543</v>
      </c>
      <c r="D108" s="38"/>
      <c r="E108" s="13" t="s">
        <v>581</v>
      </c>
    </row>
    <row r="109" spans="1:5" ht="30" outlineLevel="5" x14ac:dyDescent="0.25">
      <c r="A109" s="57" t="s">
        <v>580</v>
      </c>
      <c r="B109" s="56">
        <v>6</v>
      </c>
      <c r="C109" s="55" t="s">
        <v>540</v>
      </c>
      <c r="D109" s="54"/>
      <c r="E109" s="53" t="s">
        <v>579</v>
      </c>
    </row>
    <row r="110" spans="1:5" ht="30" outlineLevel="5" x14ac:dyDescent="0.25">
      <c r="A110" s="57" t="s">
        <v>578</v>
      </c>
      <c r="B110" s="56">
        <v>6</v>
      </c>
      <c r="C110" s="55" t="s">
        <v>537</v>
      </c>
      <c r="D110" s="54"/>
      <c r="E110" s="53" t="s">
        <v>536</v>
      </c>
    </row>
    <row r="111" spans="1:5" ht="30" outlineLevel="5" x14ac:dyDescent="0.25">
      <c r="A111" s="57" t="s">
        <v>577</v>
      </c>
      <c r="B111" s="56">
        <v>6</v>
      </c>
      <c r="C111" s="55" t="s">
        <v>534</v>
      </c>
      <c r="D111" s="54"/>
      <c r="E111" s="53" t="s">
        <v>533</v>
      </c>
    </row>
    <row r="112" spans="1:5" ht="30" outlineLevel="5" x14ac:dyDescent="0.25">
      <c r="A112" s="57" t="s">
        <v>576</v>
      </c>
      <c r="B112" s="56">
        <v>6</v>
      </c>
      <c r="C112" s="55" t="s">
        <v>531</v>
      </c>
      <c r="D112" s="54"/>
      <c r="E112" s="53" t="s">
        <v>530</v>
      </c>
    </row>
    <row r="113" spans="1:5" ht="30" outlineLevel="5" x14ac:dyDescent="0.25">
      <c r="A113" s="57" t="s">
        <v>575</v>
      </c>
      <c r="B113" s="56">
        <v>6</v>
      </c>
      <c r="C113" s="55" t="s">
        <v>528</v>
      </c>
      <c r="D113" s="54"/>
      <c r="E113" s="53" t="s">
        <v>527</v>
      </c>
    </row>
    <row r="114" spans="1:5" ht="45" outlineLevel="5" x14ac:dyDescent="0.25">
      <c r="A114" s="37" t="s">
        <v>574</v>
      </c>
      <c r="B114" s="56">
        <v>6</v>
      </c>
      <c r="C114" s="55" t="s">
        <v>573</v>
      </c>
      <c r="D114" s="54"/>
      <c r="E114" s="53" t="s">
        <v>572</v>
      </c>
    </row>
    <row r="115" spans="1:5" ht="30.75" outlineLevel="4" thickBot="1" x14ac:dyDescent="0.3">
      <c r="A115" s="37" t="s">
        <v>571</v>
      </c>
      <c r="B115" s="15">
        <v>5</v>
      </c>
      <c r="C115" s="13" t="s">
        <v>570</v>
      </c>
      <c r="D115" s="38"/>
      <c r="E115" s="13" t="s">
        <v>569</v>
      </c>
    </row>
    <row r="116" spans="1:5" ht="60" outlineLevel="3" x14ac:dyDescent="0.2">
      <c r="A116" s="6" t="s">
        <v>568</v>
      </c>
      <c r="B116" s="27">
        <v>4</v>
      </c>
      <c r="C116" s="25" t="s">
        <v>567</v>
      </c>
      <c r="D116" s="35">
        <f>+'[2]ICC OPEX Costs'!D47/Nameplate_GB</f>
        <v>97.091433351053368</v>
      </c>
      <c r="E116" s="25" t="s">
        <v>566</v>
      </c>
    </row>
    <row r="117" spans="1:5" ht="60.75" outlineLevel="4" thickBot="1" x14ac:dyDescent="0.3">
      <c r="A117" s="37" t="s">
        <v>565</v>
      </c>
      <c r="B117" s="15">
        <v>5</v>
      </c>
      <c r="C117" s="13" t="s">
        <v>564</v>
      </c>
      <c r="D117" s="38"/>
      <c r="E117" s="13" t="s">
        <v>563</v>
      </c>
    </row>
    <row r="118" spans="1:5" ht="30.75" outlineLevel="4" thickBot="1" x14ac:dyDescent="0.3">
      <c r="A118" s="37" t="s">
        <v>562</v>
      </c>
      <c r="B118" s="15">
        <v>5</v>
      </c>
      <c r="C118" s="13" t="s">
        <v>561</v>
      </c>
      <c r="D118" s="38"/>
      <c r="E118" s="13" t="s">
        <v>560</v>
      </c>
    </row>
    <row r="119" spans="1:5" ht="30" outlineLevel="5" x14ac:dyDescent="0.25">
      <c r="A119" s="37" t="s">
        <v>559</v>
      </c>
      <c r="B119" s="56">
        <v>6</v>
      </c>
      <c r="C119" s="55" t="s">
        <v>558</v>
      </c>
      <c r="D119" s="54"/>
      <c r="E119" s="53" t="s">
        <v>557</v>
      </c>
    </row>
    <row r="120" spans="1:5" ht="30" outlineLevel="5" x14ac:dyDescent="0.25">
      <c r="A120" s="62" t="s">
        <v>556</v>
      </c>
      <c r="B120" s="56">
        <v>6</v>
      </c>
      <c r="C120" s="55" t="s">
        <v>555</v>
      </c>
      <c r="D120" s="54"/>
      <c r="E120" s="53" t="s">
        <v>554</v>
      </c>
    </row>
    <row r="121" spans="1:5" ht="30" outlineLevel="5" x14ac:dyDescent="0.25">
      <c r="A121" s="62" t="s">
        <v>553</v>
      </c>
      <c r="B121" s="56">
        <v>6</v>
      </c>
      <c r="C121" s="55" t="s">
        <v>552</v>
      </c>
      <c r="D121" s="54"/>
      <c r="E121" s="53" t="s">
        <v>551</v>
      </c>
    </row>
    <row r="122" spans="1:5" ht="30" outlineLevel="5" x14ac:dyDescent="0.25">
      <c r="A122" s="37" t="s">
        <v>550</v>
      </c>
      <c r="B122" s="56">
        <v>6</v>
      </c>
      <c r="C122" s="55" t="s">
        <v>549</v>
      </c>
      <c r="D122" s="54"/>
      <c r="E122" s="53" t="s">
        <v>548</v>
      </c>
    </row>
    <row r="123" spans="1:5" ht="45" outlineLevel="5" x14ac:dyDescent="0.25">
      <c r="A123" s="37" t="s">
        <v>547</v>
      </c>
      <c r="B123" s="56">
        <v>6</v>
      </c>
      <c r="C123" s="55" t="s">
        <v>546</v>
      </c>
      <c r="D123" s="54"/>
      <c r="E123" s="53" t="s">
        <v>545</v>
      </c>
    </row>
    <row r="124" spans="1:5" ht="30.75" outlineLevel="4" thickBot="1" x14ac:dyDescent="0.3">
      <c r="A124" s="37" t="s">
        <v>544</v>
      </c>
      <c r="B124" s="15">
        <v>5</v>
      </c>
      <c r="C124" s="13" t="s">
        <v>543</v>
      </c>
      <c r="D124" s="38"/>
      <c r="E124" s="13" t="s">
        <v>542</v>
      </c>
    </row>
    <row r="125" spans="1:5" ht="30" outlineLevel="5" x14ac:dyDescent="0.25">
      <c r="A125" s="37" t="s">
        <v>541</v>
      </c>
      <c r="B125" s="56">
        <v>6</v>
      </c>
      <c r="C125" s="55" t="s">
        <v>540</v>
      </c>
      <c r="D125" s="54"/>
      <c r="E125" s="53" t="s">
        <v>539</v>
      </c>
    </row>
    <row r="126" spans="1:5" ht="30" outlineLevel="5" x14ac:dyDescent="0.25">
      <c r="A126" s="57" t="s">
        <v>538</v>
      </c>
      <c r="B126" s="56">
        <v>6</v>
      </c>
      <c r="C126" s="55" t="s">
        <v>537</v>
      </c>
      <c r="D126" s="54"/>
      <c r="E126" s="53" t="s">
        <v>536</v>
      </c>
    </row>
    <row r="127" spans="1:5" ht="30" outlineLevel="5" x14ac:dyDescent="0.25">
      <c r="A127" s="57" t="s">
        <v>535</v>
      </c>
      <c r="B127" s="56">
        <v>6</v>
      </c>
      <c r="C127" s="55" t="s">
        <v>534</v>
      </c>
      <c r="D127" s="54"/>
      <c r="E127" s="53" t="s">
        <v>533</v>
      </c>
    </row>
    <row r="128" spans="1:5" ht="30" outlineLevel="5" x14ac:dyDescent="0.25">
      <c r="A128" s="57" t="s">
        <v>532</v>
      </c>
      <c r="B128" s="56">
        <v>6</v>
      </c>
      <c r="C128" s="55" t="s">
        <v>531</v>
      </c>
      <c r="D128" s="54"/>
      <c r="E128" s="53" t="s">
        <v>530</v>
      </c>
    </row>
    <row r="129" spans="1:5" ht="30" outlineLevel="5" x14ac:dyDescent="0.25">
      <c r="A129" s="57" t="s">
        <v>529</v>
      </c>
      <c r="B129" s="56">
        <v>6</v>
      </c>
      <c r="C129" s="55" t="s">
        <v>528</v>
      </c>
      <c r="D129" s="54"/>
      <c r="E129" s="53" t="s">
        <v>527</v>
      </c>
    </row>
    <row r="130" spans="1:5" ht="30.75" outlineLevel="4" thickBot="1" x14ac:dyDescent="0.3">
      <c r="A130" s="37" t="s">
        <v>526</v>
      </c>
      <c r="B130" s="15">
        <v>5</v>
      </c>
      <c r="C130" s="13" t="s">
        <v>525</v>
      </c>
      <c r="D130" s="38"/>
      <c r="E130" s="13" t="s">
        <v>524</v>
      </c>
    </row>
    <row r="131" spans="1:5" ht="75" outlineLevel="3" x14ac:dyDescent="0.2">
      <c r="A131" s="6" t="s">
        <v>523</v>
      </c>
      <c r="B131" s="27">
        <v>4</v>
      </c>
      <c r="C131" s="25" t="s">
        <v>522</v>
      </c>
      <c r="D131" s="35"/>
      <c r="E131" s="25" t="s">
        <v>521</v>
      </c>
    </row>
    <row r="132" spans="1:5" ht="60.75" outlineLevel="4" thickBot="1" x14ac:dyDescent="0.3">
      <c r="A132" s="57" t="s">
        <v>520</v>
      </c>
      <c r="B132" s="15">
        <v>5</v>
      </c>
      <c r="C132" s="13" t="s">
        <v>519</v>
      </c>
      <c r="D132" s="38"/>
      <c r="E132" s="13" t="s">
        <v>518</v>
      </c>
    </row>
    <row r="133" spans="1:5" ht="30" outlineLevel="5" x14ac:dyDescent="0.25">
      <c r="A133" s="37" t="s">
        <v>517</v>
      </c>
      <c r="B133" s="56">
        <v>6</v>
      </c>
      <c r="C133" s="55" t="s">
        <v>516</v>
      </c>
      <c r="D133" s="54"/>
      <c r="E133" s="53" t="s">
        <v>515</v>
      </c>
    </row>
    <row r="134" spans="1:5" outlineLevel="5" x14ac:dyDescent="0.25">
      <c r="A134" s="37" t="s">
        <v>514</v>
      </c>
      <c r="B134" s="56">
        <v>6</v>
      </c>
      <c r="C134" s="55" t="s">
        <v>513</v>
      </c>
      <c r="D134" s="54"/>
      <c r="E134" s="53" t="s">
        <v>512</v>
      </c>
    </row>
    <row r="135" spans="1:5" ht="30" outlineLevel="5" x14ac:dyDescent="0.25">
      <c r="A135" s="37" t="s">
        <v>511</v>
      </c>
      <c r="B135" s="56">
        <v>6</v>
      </c>
      <c r="C135" s="55" t="s">
        <v>510</v>
      </c>
      <c r="D135" s="54"/>
      <c r="E135" s="53" t="s">
        <v>509</v>
      </c>
    </row>
    <row r="136" spans="1:5" ht="30" outlineLevel="5" x14ac:dyDescent="0.25">
      <c r="A136" s="37" t="s">
        <v>508</v>
      </c>
      <c r="B136" s="56">
        <v>6</v>
      </c>
      <c r="C136" s="55" t="s">
        <v>507</v>
      </c>
      <c r="D136" s="54"/>
      <c r="E136" s="53" t="s">
        <v>506</v>
      </c>
    </row>
    <row r="137" spans="1:5" outlineLevel="5" x14ac:dyDescent="0.25">
      <c r="A137" s="37" t="s">
        <v>505</v>
      </c>
      <c r="B137" s="56">
        <v>6</v>
      </c>
      <c r="C137" s="55" t="s">
        <v>504</v>
      </c>
      <c r="D137" s="54"/>
      <c r="E137" s="53" t="s">
        <v>503</v>
      </c>
    </row>
    <row r="138" spans="1:5" ht="60" outlineLevel="5" x14ac:dyDescent="0.25">
      <c r="A138" s="37" t="s">
        <v>502</v>
      </c>
      <c r="B138" s="56">
        <v>6</v>
      </c>
      <c r="C138" s="55" t="s">
        <v>501</v>
      </c>
      <c r="D138" s="54"/>
      <c r="E138" s="53" t="s">
        <v>456</v>
      </c>
    </row>
    <row r="139" spans="1:5" ht="30" outlineLevel="5" x14ac:dyDescent="0.25">
      <c r="A139" s="37" t="s">
        <v>500</v>
      </c>
      <c r="B139" s="56">
        <v>6</v>
      </c>
      <c r="C139" s="55" t="s">
        <v>431</v>
      </c>
      <c r="D139" s="54"/>
      <c r="E139" s="53" t="s">
        <v>480</v>
      </c>
    </row>
    <row r="140" spans="1:5" ht="30.75" outlineLevel="4" thickBot="1" x14ac:dyDescent="0.3">
      <c r="A140" s="37" t="s">
        <v>499</v>
      </c>
      <c r="B140" s="15">
        <v>5</v>
      </c>
      <c r="C140" s="13" t="s">
        <v>498</v>
      </c>
      <c r="D140" s="38"/>
      <c r="E140" s="13" t="s">
        <v>497</v>
      </c>
    </row>
    <row r="141" spans="1:5" ht="30" outlineLevel="5" x14ac:dyDescent="0.25">
      <c r="A141" s="37" t="s">
        <v>496</v>
      </c>
      <c r="B141" s="56">
        <v>6</v>
      </c>
      <c r="C141" s="55" t="s">
        <v>495</v>
      </c>
      <c r="D141" s="54"/>
      <c r="E141" s="53" t="s">
        <v>494</v>
      </c>
    </row>
    <row r="142" spans="1:5" ht="30" outlineLevel="5" x14ac:dyDescent="0.25">
      <c r="A142" s="37" t="s">
        <v>493</v>
      </c>
      <c r="B142" s="56">
        <v>6</v>
      </c>
      <c r="C142" s="55" t="s">
        <v>492</v>
      </c>
      <c r="D142" s="54"/>
      <c r="E142" s="53" t="s">
        <v>491</v>
      </c>
    </row>
    <row r="143" spans="1:5" ht="30" outlineLevel="5" x14ac:dyDescent="0.25">
      <c r="A143" s="37" t="s">
        <v>490</v>
      </c>
      <c r="B143" s="56">
        <v>6</v>
      </c>
      <c r="C143" s="55" t="s">
        <v>489</v>
      </c>
      <c r="D143" s="54"/>
      <c r="E143" s="53" t="s">
        <v>488</v>
      </c>
    </row>
    <row r="144" spans="1:5" ht="30" outlineLevel="5" x14ac:dyDescent="0.25">
      <c r="A144" s="37" t="s">
        <v>487</v>
      </c>
      <c r="B144" s="56">
        <v>6</v>
      </c>
      <c r="C144" s="55" t="s">
        <v>486</v>
      </c>
      <c r="D144" s="54"/>
      <c r="E144" s="53" t="s">
        <v>485</v>
      </c>
    </row>
    <row r="145" spans="1:5" ht="60" outlineLevel="5" x14ac:dyDescent="0.25">
      <c r="A145" s="37" t="s">
        <v>484</v>
      </c>
      <c r="B145" s="56">
        <v>6</v>
      </c>
      <c r="C145" s="55" t="s">
        <v>483</v>
      </c>
      <c r="D145" s="54"/>
      <c r="E145" s="53" t="s">
        <v>482</v>
      </c>
    </row>
    <row r="146" spans="1:5" ht="30" outlineLevel="5" x14ac:dyDescent="0.25">
      <c r="A146" s="37" t="s">
        <v>481</v>
      </c>
      <c r="B146" s="60">
        <v>6</v>
      </c>
      <c r="C146" s="59" t="s">
        <v>431</v>
      </c>
      <c r="D146" s="58"/>
      <c r="E146" s="61" t="s">
        <v>480</v>
      </c>
    </row>
    <row r="147" spans="1:5" ht="30.75" outlineLevel="4" thickBot="1" x14ac:dyDescent="0.3">
      <c r="A147" s="37" t="s">
        <v>479</v>
      </c>
      <c r="B147" s="15">
        <v>5</v>
      </c>
      <c r="C147" s="13" t="s">
        <v>478</v>
      </c>
      <c r="D147" s="38"/>
      <c r="E147" s="13" t="s">
        <v>477</v>
      </c>
    </row>
    <row r="148" spans="1:5" ht="30" outlineLevel="5" x14ac:dyDescent="0.25">
      <c r="A148" s="37" t="s">
        <v>476</v>
      </c>
      <c r="B148" s="56">
        <v>6</v>
      </c>
      <c r="C148" s="55" t="s">
        <v>475</v>
      </c>
      <c r="D148" s="54"/>
      <c r="E148" s="53" t="s">
        <v>474</v>
      </c>
    </row>
    <row r="149" spans="1:5" ht="30" outlineLevel="5" x14ac:dyDescent="0.25">
      <c r="A149" s="37" t="s">
        <v>473</v>
      </c>
      <c r="B149" s="56">
        <v>6</v>
      </c>
      <c r="C149" s="55" t="s">
        <v>472</v>
      </c>
      <c r="D149" s="54"/>
      <c r="E149" s="53" t="s">
        <v>471</v>
      </c>
    </row>
    <row r="150" spans="1:5" ht="30" outlineLevel="5" x14ac:dyDescent="0.25">
      <c r="A150" s="37" t="s">
        <v>470</v>
      </c>
      <c r="B150" s="56">
        <v>6</v>
      </c>
      <c r="C150" s="55" t="s">
        <v>469</v>
      </c>
      <c r="D150" s="54"/>
      <c r="E150" s="53" t="s">
        <v>468</v>
      </c>
    </row>
    <row r="151" spans="1:5" outlineLevel="5" x14ac:dyDescent="0.25">
      <c r="A151" s="37" t="s">
        <v>467</v>
      </c>
      <c r="B151" s="56">
        <v>6</v>
      </c>
      <c r="C151" s="55" t="s">
        <v>466</v>
      </c>
      <c r="D151" s="54"/>
      <c r="E151" s="53" t="s">
        <v>465</v>
      </c>
    </row>
    <row r="152" spans="1:5" ht="30" outlineLevel="5" x14ac:dyDescent="0.25">
      <c r="A152" s="37" t="s">
        <v>464</v>
      </c>
      <c r="B152" s="56">
        <v>6</v>
      </c>
      <c r="C152" s="55" t="s">
        <v>463</v>
      </c>
      <c r="D152" s="54"/>
      <c r="E152" s="53" t="s">
        <v>462</v>
      </c>
    </row>
    <row r="153" spans="1:5" ht="30" outlineLevel="5" x14ac:dyDescent="0.25">
      <c r="A153" s="37" t="s">
        <v>461</v>
      </c>
      <c r="B153" s="56">
        <v>6</v>
      </c>
      <c r="C153" s="55" t="s">
        <v>460</v>
      </c>
      <c r="D153" s="54"/>
      <c r="E153" s="53" t="s">
        <v>459</v>
      </c>
    </row>
    <row r="154" spans="1:5" ht="60" outlineLevel="5" x14ac:dyDescent="0.25">
      <c r="A154" s="37" t="s">
        <v>458</v>
      </c>
      <c r="B154" s="56">
        <v>6</v>
      </c>
      <c r="C154" s="55" t="s">
        <v>457</v>
      </c>
      <c r="D154" s="54"/>
      <c r="E154" s="53" t="s">
        <v>456</v>
      </c>
    </row>
    <row r="155" spans="1:5" ht="45" outlineLevel="5" x14ac:dyDescent="0.25">
      <c r="A155" s="37" t="s">
        <v>455</v>
      </c>
      <c r="B155" s="60">
        <v>6</v>
      </c>
      <c r="C155" s="59" t="s">
        <v>431</v>
      </c>
      <c r="D155" s="58"/>
      <c r="E155" s="53" t="s">
        <v>454</v>
      </c>
    </row>
    <row r="156" spans="1:5" ht="30.75" outlineLevel="4" thickBot="1" x14ac:dyDescent="0.3">
      <c r="A156" s="37" t="s">
        <v>453</v>
      </c>
      <c r="B156" s="15">
        <v>5</v>
      </c>
      <c r="C156" s="13" t="s">
        <v>452</v>
      </c>
      <c r="D156" s="38"/>
      <c r="E156" s="13" t="s">
        <v>451</v>
      </c>
    </row>
    <row r="157" spans="1:5" ht="30" outlineLevel="5" x14ac:dyDescent="0.25">
      <c r="A157" s="37" t="s">
        <v>450</v>
      </c>
      <c r="B157" s="56">
        <v>6</v>
      </c>
      <c r="C157" s="55" t="s">
        <v>449</v>
      </c>
      <c r="D157" s="54"/>
      <c r="E157" s="53" t="s">
        <v>448</v>
      </c>
    </row>
    <row r="158" spans="1:5" outlineLevel="5" x14ac:dyDescent="0.25">
      <c r="A158" s="37" t="s">
        <v>447</v>
      </c>
      <c r="B158" s="56">
        <v>6</v>
      </c>
      <c r="C158" s="55" t="s">
        <v>446</v>
      </c>
      <c r="D158" s="54"/>
      <c r="E158" s="53" t="s">
        <v>445</v>
      </c>
    </row>
    <row r="159" spans="1:5" outlineLevel="5" x14ac:dyDescent="0.25">
      <c r="A159" s="37" t="s">
        <v>444</v>
      </c>
      <c r="B159" s="56">
        <v>6</v>
      </c>
      <c r="C159" s="55" t="s">
        <v>443</v>
      </c>
      <c r="D159" s="54"/>
      <c r="E159" s="53" t="s">
        <v>442</v>
      </c>
    </row>
    <row r="160" spans="1:5" ht="45" outlineLevel="5" x14ac:dyDescent="0.25">
      <c r="A160" s="37" t="s">
        <v>441</v>
      </c>
      <c r="B160" s="56">
        <v>6</v>
      </c>
      <c r="C160" s="55" t="s">
        <v>440</v>
      </c>
      <c r="D160" s="54"/>
      <c r="E160" s="53" t="s">
        <v>439</v>
      </c>
    </row>
    <row r="161" spans="1:5" ht="60" outlineLevel="5" x14ac:dyDescent="0.25">
      <c r="A161" s="37" t="s">
        <v>438</v>
      </c>
      <c r="B161" s="56">
        <v>6</v>
      </c>
      <c r="C161" s="55" t="s">
        <v>437</v>
      </c>
      <c r="D161" s="54"/>
      <c r="E161" s="53" t="s">
        <v>436</v>
      </c>
    </row>
    <row r="162" spans="1:5" ht="45" outlineLevel="5" x14ac:dyDescent="0.25">
      <c r="A162" s="37" t="s">
        <v>435</v>
      </c>
      <c r="B162" s="56">
        <v>6</v>
      </c>
      <c r="C162" s="55" t="s">
        <v>434</v>
      </c>
      <c r="D162" s="54"/>
      <c r="E162" s="53" t="s">
        <v>433</v>
      </c>
    </row>
    <row r="163" spans="1:5" ht="30" outlineLevel="5" x14ac:dyDescent="0.25">
      <c r="A163" s="37" t="s">
        <v>432</v>
      </c>
      <c r="B163" s="56">
        <v>6</v>
      </c>
      <c r="C163" s="55" t="s">
        <v>431</v>
      </c>
      <c r="D163" s="54"/>
      <c r="E163" s="53" t="s">
        <v>430</v>
      </c>
    </row>
    <row r="164" spans="1:5" ht="30" outlineLevel="3" x14ac:dyDescent="0.2">
      <c r="A164" s="6" t="s">
        <v>429</v>
      </c>
      <c r="B164" s="27">
        <v>4</v>
      </c>
      <c r="C164" s="25" t="s">
        <v>428</v>
      </c>
      <c r="D164" s="35">
        <f>+'[2]ICC OPEX Costs'!D48/Nameplate_GB</f>
        <v>23.319955798149621</v>
      </c>
      <c r="E164" s="25" t="s">
        <v>427</v>
      </c>
    </row>
    <row r="165" spans="1:5" ht="30.75" outlineLevel="4" thickBot="1" x14ac:dyDescent="0.3">
      <c r="A165" s="37" t="s">
        <v>426</v>
      </c>
      <c r="B165" s="15">
        <v>5</v>
      </c>
      <c r="C165" s="13" t="s">
        <v>425</v>
      </c>
      <c r="D165" s="38"/>
      <c r="E165" s="13" t="s">
        <v>424</v>
      </c>
    </row>
    <row r="166" spans="1:5" ht="30.75" outlineLevel="4" thickBot="1" x14ac:dyDescent="0.3">
      <c r="A166" s="37" t="s">
        <v>423</v>
      </c>
      <c r="B166" s="15">
        <v>5</v>
      </c>
      <c r="C166" s="13" t="s">
        <v>422</v>
      </c>
      <c r="D166" s="38"/>
      <c r="E166" s="13" t="s">
        <v>421</v>
      </c>
    </row>
    <row r="167" spans="1:5" ht="30" outlineLevel="5" x14ac:dyDescent="0.25">
      <c r="A167" s="37" t="s">
        <v>420</v>
      </c>
      <c r="B167" s="56">
        <v>6</v>
      </c>
      <c r="C167" s="55" t="s">
        <v>419</v>
      </c>
      <c r="D167" s="54"/>
      <c r="E167" s="53" t="s">
        <v>418</v>
      </c>
    </row>
    <row r="168" spans="1:5" ht="30" outlineLevel="5" x14ac:dyDescent="0.25">
      <c r="A168" s="37" t="s">
        <v>417</v>
      </c>
      <c r="B168" s="56">
        <v>6</v>
      </c>
      <c r="C168" s="55" t="s">
        <v>416</v>
      </c>
      <c r="D168" s="54"/>
      <c r="E168" s="53" t="s">
        <v>415</v>
      </c>
    </row>
    <row r="169" spans="1:5" ht="45.75" outlineLevel="4" thickBot="1" x14ac:dyDescent="0.3">
      <c r="A169" s="37" t="s">
        <v>414</v>
      </c>
      <c r="B169" s="15">
        <v>5</v>
      </c>
      <c r="C169" s="13" t="s">
        <v>413</v>
      </c>
      <c r="D169" s="38"/>
      <c r="E169" s="13" t="s">
        <v>412</v>
      </c>
    </row>
    <row r="170" spans="1:5" outlineLevel="5" x14ac:dyDescent="0.25">
      <c r="A170" s="37" t="s">
        <v>411</v>
      </c>
      <c r="B170" s="56">
        <v>6</v>
      </c>
      <c r="C170" s="55" t="s">
        <v>410</v>
      </c>
      <c r="D170" s="54"/>
      <c r="E170" s="53" t="s">
        <v>409</v>
      </c>
    </row>
    <row r="171" spans="1:5" outlineLevel="5" x14ac:dyDescent="0.25">
      <c r="A171" s="37" t="s">
        <v>408</v>
      </c>
      <c r="B171" s="56">
        <v>6</v>
      </c>
      <c r="C171" s="55" t="s">
        <v>407</v>
      </c>
      <c r="D171" s="54"/>
      <c r="E171" s="53" t="s">
        <v>406</v>
      </c>
    </row>
    <row r="172" spans="1:5" ht="30" outlineLevel="5" x14ac:dyDescent="0.25">
      <c r="A172" s="37" t="s">
        <v>405</v>
      </c>
      <c r="B172" s="56">
        <v>6</v>
      </c>
      <c r="C172" s="55" t="s">
        <v>404</v>
      </c>
      <c r="D172" s="54"/>
      <c r="E172" s="53" t="s">
        <v>403</v>
      </c>
    </row>
    <row r="173" spans="1:5" ht="30.75" outlineLevel="4" thickBot="1" x14ac:dyDescent="0.3">
      <c r="A173" s="37" t="s">
        <v>402</v>
      </c>
      <c r="B173" s="15">
        <v>5</v>
      </c>
      <c r="C173" s="13" t="s">
        <v>401</v>
      </c>
      <c r="D173" s="38"/>
      <c r="E173" s="13" t="s">
        <v>400</v>
      </c>
    </row>
    <row r="174" spans="1:5" ht="30" outlineLevel="5" x14ac:dyDescent="0.25">
      <c r="A174" s="37" t="s">
        <v>399</v>
      </c>
      <c r="B174" s="56">
        <v>6</v>
      </c>
      <c r="C174" s="55" t="s">
        <v>398</v>
      </c>
      <c r="D174" s="54"/>
      <c r="E174" s="53" t="s">
        <v>397</v>
      </c>
    </row>
    <row r="175" spans="1:5" ht="60" outlineLevel="5" x14ac:dyDescent="0.25">
      <c r="A175" s="37" t="s">
        <v>396</v>
      </c>
      <c r="B175" s="56">
        <v>6</v>
      </c>
      <c r="C175" s="55" t="s">
        <v>395</v>
      </c>
      <c r="D175" s="54"/>
      <c r="E175" s="53" t="s">
        <v>394</v>
      </c>
    </row>
    <row r="176" spans="1:5" ht="30" outlineLevel="5" x14ac:dyDescent="0.25">
      <c r="A176" s="37" t="s">
        <v>393</v>
      </c>
      <c r="B176" s="56">
        <v>6</v>
      </c>
      <c r="C176" s="55" t="s">
        <v>392</v>
      </c>
      <c r="D176" s="54"/>
      <c r="E176" s="53" t="s">
        <v>391</v>
      </c>
    </row>
    <row r="177" spans="1:5" ht="45.75" outlineLevel="4" thickBot="1" x14ac:dyDescent="0.3">
      <c r="A177" s="37" t="s">
        <v>390</v>
      </c>
      <c r="B177" s="15">
        <v>5</v>
      </c>
      <c r="C177" s="13" t="s">
        <v>389</v>
      </c>
      <c r="D177" s="38"/>
      <c r="E177" s="13" t="s">
        <v>388</v>
      </c>
    </row>
    <row r="178" spans="1:5" ht="30" outlineLevel="5" x14ac:dyDescent="0.25">
      <c r="A178" s="37" t="s">
        <v>387</v>
      </c>
      <c r="B178" s="56">
        <v>6</v>
      </c>
      <c r="C178" s="55" t="s">
        <v>386</v>
      </c>
      <c r="D178" s="54"/>
      <c r="E178" s="53" t="s">
        <v>385</v>
      </c>
    </row>
    <row r="179" spans="1:5" ht="30" outlineLevel="5" x14ac:dyDescent="0.25">
      <c r="A179" s="57" t="s">
        <v>384</v>
      </c>
      <c r="B179" s="56">
        <v>6</v>
      </c>
      <c r="C179" s="55" t="s">
        <v>383</v>
      </c>
      <c r="D179" s="54"/>
      <c r="E179" s="53" t="s">
        <v>382</v>
      </c>
    </row>
    <row r="180" spans="1:5" ht="60" outlineLevel="5" x14ac:dyDescent="0.25">
      <c r="A180" s="37" t="s">
        <v>381</v>
      </c>
      <c r="B180" s="56">
        <v>6</v>
      </c>
      <c r="C180" s="55" t="s">
        <v>380</v>
      </c>
      <c r="D180" s="54"/>
      <c r="E180" s="53" t="s">
        <v>379</v>
      </c>
    </row>
    <row r="181" spans="1:5" ht="60" outlineLevel="5" x14ac:dyDescent="0.25">
      <c r="A181" s="37" t="s">
        <v>378</v>
      </c>
      <c r="B181" s="56">
        <v>6</v>
      </c>
      <c r="C181" s="55" t="s">
        <v>377</v>
      </c>
      <c r="D181" s="54"/>
      <c r="E181" s="53" t="s">
        <v>376</v>
      </c>
    </row>
    <row r="182" spans="1:5" ht="45.75" outlineLevel="4" thickBot="1" x14ac:dyDescent="0.3">
      <c r="A182" s="37" t="s">
        <v>375</v>
      </c>
      <c r="B182" s="15">
        <v>5</v>
      </c>
      <c r="C182" s="13" t="s">
        <v>374</v>
      </c>
      <c r="D182" s="38"/>
      <c r="E182" s="13" t="s">
        <v>373</v>
      </c>
    </row>
    <row r="183" spans="1:5" ht="30" outlineLevel="2" x14ac:dyDescent="0.2">
      <c r="A183" s="6" t="s">
        <v>372</v>
      </c>
      <c r="B183" s="41">
        <v>3</v>
      </c>
      <c r="C183" s="39" t="s">
        <v>371</v>
      </c>
      <c r="D183" s="40">
        <f>+'[2]ICC OPEX Costs'!D43/Nameplate_GB</f>
        <v>270.27027027027026</v>
      </c>
      <c r="E183" s="39" t="s">
        <v>370</v>
      </c>
    </row>
    <row r="184" spans="1:5" ht="60" outlineLevel="2" collapsed="1" x14ac:dyDescent="0.2">
      <c r="A184" s="6" t="s">
        <v>369</v>
      </c>
      <c r="B184" s="41">
        <v>3</v>
      </c>
      <c r="C184" s="39" t="s">
        <v>368</v>
      </c>
      <c r="D184" s="40">
        <f>+D185+D190+D191+D192</f>
        <v>0</v>
      </c>
      <c r="E184" s="39" t="s">
        <v>367</v>
      </c>
    </row>
    <row r="185" spans="1:5" ht="30" outlineLevel="3" x14ac:dyDescent="0.2">
      <c r="A185" s="6" t="s">
        <v>366</v>
      </c>
      <c r="B185" s="27">
        <v>4</v>
      </c>
      <c r="C185" s="25" t="s">
        <v>365</v>
      </c>
      <c r="D185" s="35"/>
      <c r="E185" s="25" t="s">
        <v>364</v>
      </c>
    </row>
    <row r="186" spans="1:5" ht="30.75" outlineLevel="4" thickBot="1" x14ac:dyDescent="0.3">
      <c r="A186" s="52" t="s">
        <v>363</v>
      </c>
      <c r="B186" s="15">
        <v>5</v>
      </c>
      <c r="C186" s="13" t="s">
        <v>362</v>
      </c>
      <c r="D186" s="38"/>
      <c r="E186" s="13" t="s">
        <v>361</v>
      </c>
    </row>
    <row r="187" spans="1:5" ht="30.75" outlineLevel="4" thickBot="1" x14ac:dyDescent="0.3">
      <c r="A187" s="52" t="s">
        <v>360</v>
      </c>
      <c r="B187" s="15">
        <v>5</v>
      </c>
      <c r="C187" s="13" t="s">
        <v>359</v>
      </c>
      <c r="D187" s="38"/>
      <c r="E187" s="13" t="s">
        <v>358</v>
      </c>
    </row>
    <row r="188" spans="1:5" ht="45.75" outlineLevel="4" thickBot="1" x14ac:dyDescent="0.3">
      <c r="A188" s="52" t="s">
        <v>357</v>
      </c>
      <c r="B188" s="15">
        <v>5</v>
      </c>
      <c r="C188" s="13" t="s">
        <v>356</v>
      </c>
      <c r="D188" s="38"/>
      <c r="E188" s="13" t="s">
        <v>355</v>
      </c>
    </row>
    <row r="189" spans="1:5" ht="30.75" outlineLevel="4" thickBot="1" x14ac:dyDescent="0.3">
      <c r="A189" s="52" t="s">
        <v>354</v>
      </c>
      <c r="B189" s="15">
        <v>5</v>
      </c>
      <c r="C189" s="13" t="s">
        <v>353</v>
      </c>
      <c r="D189" s="38"/>
      <c r="E189" s="13" t="s">
        <v>352</v>
      </c>
    </row>
    <row r="190" spans="1:5" ht="60" outlineLevel="3" x14ac:dyDescent="0.2">
      <c r="A190" s="6" t="s">
        <v>351</v>
      </c>
      <c r="B190" s="27">
        <v>4</v>
      </c>
      <c r="C190" s="25" t="s">
        <v>350</v>
      </c>
      <c r="D190" s="35"/>
      <c r="E190" s="25" t="s">
        <v>349</v>
      </c>
    </row>
    <row r="191" spans="1:5" ht="30" outlineLevel="3" x14ac:dyDescent="0.2">
      <c r="A191" s="6" t="s">
        <v>348</v>
      </c>
      <c r="B191" s="27">
        <v>4</v>
      </c>
      <c r="C191" s="25" t="s">
        <v>347</v>
      </c>
      <c r="D191" s="35"/>
      <c r="E191" s="25" t="s">
        <v>346</v>
      </c>
    </row>
    <row r="192" spans="1:5" outlineLevel="3" x14ac:dyDescent="0.2">
      <c r="A192" s="6" t="s">
        <v>345</v>
      </c>
      <c r="B192" s="27">
        <v>4</v>
      </c>
      <c r="C192" s="25" t="s">
        <v>344</v>
      </c>
      <c r="D192" s="35"/>
      <c r="E192" s="25" t="s">
        <v>343</v>
      </c>
    </row>
    <row r="193" spans="1:5" ht="45.75" outlineLevel="4" thickBot="1" x14ac:dyDescent="0.3">
      <c r="A193" s="37" t="s">
        <v>342</v>
      </c>
      <c r="B193" s="15">
        <v>5</v>
      </c>
      <c r="C193" s="13" t="s">
        <v>341</v>
      </c>
      <c r="D193" s="38"/>
      <c r="E193" s="13" t="s">
        <v>340</v>
      </c>
    </row>
    <row r="194" spans="1:5" ht="30.75" outlineLevel="4" thickBot="1" x14ac:dyDescent="0.25">
      <c r="A194" s="51" t="s">
        <v>339</v>
      </c>
      <c r="B194" s="15">
        <v>5</v>
      </c>
      <c r="C194" s="13" t="s">
        <v>338</v>
      </c>
      <c r="D194" s="38"/>
      <c r="E194" s="13" t="s">
        <v>337</v>
      </c>
    </row>
    <row r="195" spans="1:5" ht="45.75" outlineLevel="4" thickBot="1" x14ac:dyDescent="0.3">
      <c r="A195" s="37" t="s">
        <v>336</v>
      </c>
      <c r="B195" s="15">
        <v>5</v>
      </c>
      <c r="C195" s="13" t="s">
        <v>335</v>
      </c>
      <c r="D195" s="38"/>
      <c r="E195" s="13" t="s">
        <v>334</v>
      </c>
    </row>
    <row r="196" spans="1:5" ht="90" outlineLevel="2" x14ac:dyDescent="0.2">
      <c r="A196" s="6" t="s">
        <v>333</v>
      </c>
      <c r="B196" s="50">
        <v>3</v>
      </c>
      <c r="C196" s="48" t="s">
        <v>332</v>
      </c>
      <c r="D196" s="49">
        <f>+D197+D201+D204</f>
        <v>189.18918918918919</v>
      </c>
      <c r="E196" s="48" t="s">
        <v>331</v>
      </c>
    </row>
    <row r="197" spans="1:5" ht="30" outlineLevel="3" x14ac:dyDescent="0.2">
      <c r="A197" s="6" t="s">
        <v>330</v>
      </c>
      <c r="B197" s="27">
        <v>4</v>
      </c>
      <c r="C197" s="25" t="s">
        <v>329</v>
      </c>
      <c r="D197" s="35">
        <f>+'[2]ICC OPEX Costs'!D44/Nameplate_GB</f>
        <v>67.567567567567565</v>
      </c>
      <c r="E197" s="25" t="s">
        <v>328</v>
      </c>
    </row>
    <row r="198" spans="1:5" ht="30.75" outlineLevel="4" thickBot="1" x14ac:dyDescent="0.3">
      <c r="A198" s="37" t="s">
        <v>327</v>
      </c>
      <c r="B198" s="15">
        <v>5</v>
      </c>
      <c r="C198" s="13" t="s">
        <v>326</v>
      </c>
      <c r="D198" s="38"/>
      <c r="E198" s="13" t="s">
        <v>325</v>
      </c>
    </row>
    <row r="199" spans="1:5" ht="30.75" outlineLevel="4" thickBot="1" x14ac:dyDescent="0.3">
      <c r="A199" s="37" t="s">
        <v>324</v>
      </c>
      <c r="B199" s="15">
        <v>5</v>
      </c>
      <c r="C199" s="13" t="s">
        <v>323</v>
      </c>
      <c r="D199" s="38"/>
      <c r="E199" s="13" t="s">
        <v>322</v>
      </c>
    </row>
    <row r="200" spans="1:5" ht="30.75" outlineLevel="4" thickBot="1" x14ac:dyDescent="0.3">
      <c r="A200" s="37" t="s">
        <v>321</v>
      </c>
      <c r="B200" s="15">
        <v>5</v>
      </c>
      <c r="C200" s="13" t="s">
        <v>320</v>
      </c>
      <c r="D200" s="38"/>
      <c r="E200" s="13" t="s">
        <v>319</v>
      </c>
    </row>
    <row r="201" spans="1:5" ht="45" outlineLevel="3" x14ac:dyDescent="0.2">
      <c r="A201" s="6" t="s">
        <v>318</v>
      </c>
      <c r="B201" s="27">
        <v>4</v>
      </c>
      <c r="C201" s="25" t="s">
        <v>317</v>
      </c>
      <c r="D201" s="35">
        <f>+'[2]ICC OPEX Costs'!D45/Nameplate_GB</f>
        <v>121.62162162162163</v>
      </c>
      <c r="E201" s="25" t="s">
        <v>316</v>
      </c>
    </row>
    <row r="202" spans="1:5" ht="45.75" outlineLevel="4" thickBot="1" x14ac:dyDescent="0.3">
      <c r="A202" s="37" t="s">
        <v>315</v>
      </c>
      <c r="B202" s="15">
        <v>5</v>
      </c>
      <c r="C202" s="13" t="s">
        <v>314</v>
      </c>
      <c r="D202" s="38"/>
      <c r="E202" s="13" t="s">
        <v>313</v>
      </c>
    </row>
    <row r="203" spans="1:5" ht="75.75" outlineLevel="4" thickBot="1" x14ac:dyDescent="0.3">
      <c r="A203" s="37" t="s">
        <v>312</v>
      </c>
      <c r="B203" s="15">
        <v>5</v>
      </c>
      <c r="C203" s="13" t="s">
        <v>311</v>
      </c>
      <c r="D203" s="38"/>
      <c r="E203" s="13" t="s">
        <v>310</v>
      </c>
    </row>
    <row r="204" spans="1:5" ht="30" outlineLevel="3" x14ac:dyDescent="0.2">
      <c r="A204" s="6" t="s">
        <v>309</v>
      </c>
      <c r="B204" s="27">
        <v>4</v>
      </c>
      <c r="C204" s="25" t="s">
        <v>308</v>
      </c>
      <c r="D204" s="35"/>
      <c r="E204" s="25" t="s">
        <v>307</v>
      </c>
    </row>
    <row r="205" spans="1:5" ht="15.75" outlineLevel="4" thickBot="1" x14ac:dyDescent="0.3">
      <c r="A205" s="47" t="s">
        <v>306</v>
      </c>
      <c r="B205" s="15">
        <v>5</v>
      </c>
      <c r="C205" s="13" t="s">
        <v>305</v>
      </c>
      <c r="D205" s="38"/>
      <c r="E205" s="13" t="s">
        <v>304</v>
      </c>
    </row>
    <row r="206" spans="1:5" ht="15.75" outlineLevel="5" thickBot="1" x14ac:dyDescent="0.3">
      <c r="A206" s="46" t="s">
        <v>303</v>
      </c>
      <c r="B206" s="45">
        <v>6</v>
      </c>
      <c r="C206" s="44" t="s">
        <v>302</v>
      </c>
      <c r="D206" s="43"/>
      <c r="E206" s="42" t="s">
        <v>301</v>
      </c>
    </row>
    <row r="207" spans="1:5" ht="15.75" outlineLevel="5" thickBot="1" x14ac:dyDescent="0.3">
      <c r="A207" s="46" t="s">
        <v>300</v>
      </c>
      <c r="B207" s="45">
        <v>6</v>
      </c>
      <c r="C207" s="44" t="s">
        <v>299</v>
      </c>
      <c r="D207" s="43"/>
      <c r="E207" s="42" t="s">
        <v>298</v>
      </c>
    </row>
    <row r="208" spans="1:5" ht="30.75" outlineLevel="5" thickBot="1" x14ac:dyDescent="0.3">
      <c r="A208" s="46" t="s">
        <v>297</v>
      </c>
      <c r="B208" s="45">
        <v>6</v>
      </c>
      <c r="C208" s="44" t="s">
        <v>286</v>
      </c>
      <c r="D208" s="43"/>
      <c r="E208" s="42" t="s">
        <v>296</v>
      </c>
    </row>
    <row r="209" spans="1:5" ht="30.75" outlineLevel="5" thickBot="1" x14ac:dyDescent="0.3">
      <c r="A209" s="46" t="s">
        <v>295</v>
      </c>
      <c r="B209" s="45">
        <v>6</v>
      </c>
      <c r="C209" s="44" t="s">
        <v>283</v>
      </c>
      <c r="D209" s="43"/>
      <c r="E209" s="42" t="s">
        <v>294</v>
      </c>
    </row>
    <row r="210" spans="1:5" ht="15.75" outlineLevel="4" thickBot="1" x14ac:dyDescent="0.3">
      <c r="A210" s="46" t="s">
        <v>293</v>
      </c>
      <c r="B210" s="15">
        <v>5</v>
      </c>
      <c r="C210" s="13" t="s">
        <v>292</v>
      </c>
      <c r="D210" s="38"/>
      <c r="E210" s="13" t="s">
        <v>291</v>
      </c>
    </row>
    <row r="211" spans="1:5" ht="30.75" outlineLevel="5" thickBot="1" x14ac:dyDescent="0.3">
      <c r="A211" s="46" t="s">
        <v>290</v>
      </c>
      <c r="B211" s="45">
        <v>6</v>
      </c>
      <c r="C211" s="44" t="s">
        <v>289</v>
      </c>
      <c r="D211" s="43"/>
      <c r="E211" s="42" t="s">
        <v>288</v>
      </c>
    </row>
    <row r="212" spans="1:5" ht="30.75" outlineLevel="5" thickBot="1" x14ac:dyDescent="0.3">
      <c r="A212" s="46" t="s">
        <v>287</v>
      </c>
      <c r="B212" s="45">
        <v>6</v>
      </c>
      <c r="C212" s="44" t="s">
        <v>286</v>
      </c>
      <c r="D212" s="43"/>
      <c r="E212" s="42" t="s">
        <v>285</v>
      </c>
    </row>
    <row r="213" spans="1:5" ht="30.75" outlineLevel="5" thickBot="1" x14ac:dyDescent="0.3">
      <c r="A213" s="46" t="s">
        <v>284</v>
      </c>
      <c r="B213" s="45">
        <v>6</v>
      </c>
      <c r="C213" s="44" t="s">
        <v>283</v>
      </c>
      <c r="D213" s="43"/>
      <c r="E213" s="42" t="s">
        <v>282</v>
      </c>
    </row>
    <row r="214" spans="1:5" ht="30.75" outlineLevel="5" thickBot="1" x14ac:dyDescent="0.3">
      <c r="A214" s="46" t="s">
        <v>281</v>
      </c>
      <c r="B214" s="45">
        <v>6</v>
      </c>
      <c r="C214" s="44" t="s">
        <v>280</v>
      </c>
      <c r="D214" s="43"/>
      <c r="E214" s="42" t="s">
        <v>279</v>
      </c>
    </row>
    <row r="215" spans="1:5" ht="30.75" outlineLevel="4" thickBot="1" x14ac:dyDescent="0.3">
      <c r="A215" s="46" t="s">
        <v>278</v>
      </c>
      <c r="B215" s="15">
        <v>5</v>
      </c>
      <c r="C215" s="13" t="s">
        <v>277</v>
      </c>
      <c r="D215" s="38"/>
      <c r="E215" s="13" t="s">
        <v>276</v>
      </c>
    </row>
    <row r="216" spans="1:5" ht="30.75" outlineLevel="5" thickBot="1" x14ac:dyDescent="0.3">
      <c r="A216" s="46" t="s">
        <v>275</v>
      </c>
      <c r="B216" s="45">
        <v>6</v>
      </c>
      <c r="C216" s="44" t="s">
        <v>267</v>
      </c>
      <c r="D216" s="43"/>
      <c r="E216" s="42" t="s">
        <v>274</v>
      </c>
    </row>
    <row r="217" spans="1:5" ht="30.75" outlineLevel="5" thickBot="1" x14ac:dyDescent="0.3">
      <c r="A217" s="37" t="s">
        <v>273</v>
      </c>
      <c r="B217" s="45">
        <v>6</v>
      </c>
      <c r="C217" s="44" t="s">
        <v>264</v>
      </c>
      <c r="D217" s="43"/>
      <c r="E217" s="42" t="s">
        <v>272</v>
      </c>
    </row>
    <row r="218" spans="1:5" ht="30.75" outlineLevel="4" thickBot="1" x14ac:dyDescent="0.3">
      <c r="A218" s="37" t="s">
        <v>271</v>
      </c>
      <c r="B218" s="15">
        <v>5</v>
      </c>
      <c r="C218" s="13" t="s">
        <v>270</v>
      </c>
      <c r="D218" s="38"/>
      <c r="E218" s="13" t="s">
        <v>269</v>
      </c>
    </row>
    <row r="219" spans="1:5" ht="30.75" outlineLevel="5" thickBot="1" x14ac:dyDescent="0.3">
      <c r="A219" s="37" t="s">
        <v>268</v>
      </c>
      <c r="B219" s="45">
        <v>6</v>
      </c>
      <c r="C219" s="44" t="s">
        <v>267</v>
      </c>
      <c r="D219" s="43"/>
      <c r="E219" s="42" t="s">
        <v>266</v>
      </c>
    </row>
    <row r="220" spans="1:5" ht="30.75" outlineLevel="5" thickBot="1" x14ac:dyDescent="0.3">
      <c r="A220" s="37" t="s">
        <v>265</v>
      </c>
      <c r="B220" s="45">
        <v>6</v>
      </c>
      <c r="C220" s="44" t="s">
        <v>264</v>
      </c>
      <c r="D220" s="43"/>
      <c r="E220" s="42" t="s">
        <v>263</v>
      </c>
    </row>
    <row r="221" spans="1:5" ht="30.75" outlineLevel="4" thickBot="1" x14ac:dyDescent="0.3">
      <c r="A221" s="37" t="s">
        <v>262</v>
      </c>
      <c r="B221" s="15">
        <v>5</v>
      </c>
      <c r="C221" s="13" t="s">
        <v>261</v>
      </c>
      <c r="D221" s="38"/>
      <c r="E221" s="13" t="s">
        <v>260</v>
      </c>
    </row>
    <row r="222" spans="1:5" ht="30.75" outlineLevel="5" thickBot="1" x14ac:dyDescent="0.3">
      <c r="A222" s="37" t="s">
        <v>259</v>
      </c>
      <c r="B222" s="45">
        <v>6</v>
      </c>
      <c r="C222" s="44" t="s">
        <v>258</v>
      </c>
      <c r="D222" s="43"/>
      <c r="E222" s="42" t="s">
        <v>257</v>
      </c>
    </row>
    <row r="223" spans="1:5" ht="30.75" outlineLevel="5" thickBot="1" x14ac:dyDescent="0.3">
      <c r="A223" s="37" t="s">
        <v>256</v>
      </c>
      <c r="B223" s="45">
        <v>6</v>
      </c>
      <c r="C223" s="44" t="s">
        <v>255</v>
      </c>
      <c r="D223" s="43"/>
      <c r="E223" s="42" t="s">
        <v>254</v>
      </c>
    </row>
    <row r="224" spans="1:5" ht="15.75" outlineLevel="5" thickBot="1" x14ac:dyDescent="0.3">
      <c r="A224" s="37" t="s">
        <v>253</v>
      </c>
      <c r="B224" s="45">
        <v>6</v>
      </c>
      <c r="C224" s="44" t="s">
        <v>252</v>
      </c>
      <c r="D224" s="43"/>
      <c r="E224" s="42" t="s">
        <v>251</v>
      </c>
    </row>
    <row r="225" spans="1:5" ht="30" outlineLevel="2" x14ac:dyDescent="0.2">
      <c r="A225" s="6" t="s">
        <v>250</v>
      </c>
      <c r="B225" s="41">
        <v>3</v>
      </c>
      <c r="C225" s="39" t="s">
        <v>249</v>
      </c>
      <c r="D225" s="40">
        <f>+D226+D227+D228+D229+D230</f>
        <v>0</v>
      </c>
      <c r="E225" s="39" t="s">
        <v>248</v>
      </c>
    </row>
    <row r="226" spans="1:5" ht="30" outlineLevel="3" x14ac:dyDescent="0.2">
      <c r="A226" s="6" t="s">
        <v>247</v>
      </c>
      <c r="B226" s="27">
        <v>4</v>
      </c>
      <c r="C226" s="25" t="s">
        <v>246</v>
      </c>
      <c r="D226" s="35"/>
      <c r="E226" s="25" t="s">
        <v>245</v>
      </c>
    </row>
    <row r="227" spans="1:5" ht="45" outlineLevel="3" x14ac:dyDescent="0.2">
      <c r="A227" s="6" t="s">
        <v>244</v>
      </c>
      <c r="B227" s="27">
        <v>4</v>
      </c>
      <c r="C227" s="25" t="s">
        <v>243</v>
      </c>
      <c r="D227" s="35"/>
      <c r="E227" s="25" t="s">
        <v>242</v>
      </c>
    </row>
    <row r="228" spans="1:5" ht="30" outlineLevel="3" x14ac:dyDescent="0.2">
      <c r="A228" s="6" t="s">
        <v>241</v>
      </c>
      <c r="B228" s="27">
        <v>4</v>
      </c>
      <c r="C228" s="25" t="s">
        <v>240</v>
      </c>
      <c r="D228" s="35"/>
      <c r="E228" s="25" t="s">
        <v>239</v>
      </c>
    </row>
    <row r="229" spans="1:5" ht="105" outlineLevel="3" x14ac:dyDescent="0.2">
      <c r="A229" s="6" t="s">
        <v>238</v>
      </c>
      <c r="B229" s="27">
        <v>4</v>
      </c>
      <c r="C229" s="25" t="s">
        <v>237</v>
      </c>
      <c r="D229" s="35"/>
      <c r="E229" s="25" t="s">
        <v>236</v>
      </c>
    </row>
    <row r="230" spans="1:5" ht="30" outlineLevel="3" x14ac:dyDescent="0.2">
      <c r="A230" s="6" t="s">
        <v>235</v>
      </c>
      <c r="B230" s="27">
        <v>4</v>
      </c>
      <c r="C230" s="25" t="s">
        <v>234</v>
      </c>
      <c r="D230" s="35"/>
      <c r="E230" s="25" t="s">
        <v>233</v>
      </c>
    </row>
    <row r="231" spans="1:5" ht="30" outlineLevel="2" x14ac:dyDescent="0.2">
      <c r="A231" s="6" t="s">
        <v>232</v>
      </c>
      <c r="B231" s="41">
        <v>3</v>
      </c>
      <c r="C231" s="39" t="s">
        <v>231</v>
      </c>
      <c r="D231" s="40">
        <f>+'[2]ICC OPEX Costs'!E26/Nameplate_GB</f>
        <v>3078.6162567567571</v>
      </c>
      <c r="E231" s="39" t="s">
        <v>230</v>
      </c>
    </row>
    <row r="232" spans="1:5" ht="30" outlineLevel="3" x14ac:dyDescent="0.2">
      <c r="A232" s="6" t="s">
        <v>229</v>
      </c>
      <c r="B232" s="27">
        <v>4</v>
      </c>
      <c r="C232" s="25" t="s">
        <v>228</v>
      </c>
      <c r="D232" s="35"/>
      <c r="E232" s="25" t="s">
        <v>227</v>
      </c>
    </row>
    <row r="233" spans="1:5" ht="15.75" outlineLevel="4" thickBot="1" x14ac:dyDescent="0.25">
      <c r="A233" s="6" t="s">
        <v>226</v>
      </c>
      <c r="B233" s="15">
        <v>5</v>
      </c>
      <c r="C233" s="13" t="s">
        <v>225</v>
      </c>
      <c r="D233" s="38"/>
      <c r="E233" s="13" t="s">
        <v>224</v>
      </c>
    </row>
    <row r="234" spans="1:5" ht="30.75" outlineLevel="4" thickBot="1" x14ac:dyDescent="0.25">
      <c r="A234" s="6" t="s">
        <v>223</v>
      </c>
      <c r="B234" s="15">
        <v>5</v>
      </c>
      <c r="C234" s="13" t="s">
        <v>222</v>
      </c>
      <c r="D234" s="38"/>
      <c r="E234" s="13" t="s">
        <v>221</v>
      </c>
    </row>
    <row r="235" spans="1:5" ht="30.75" outlineLevel="4" thickBot="1" x14ac:dyDescent="0.25">
      <c r="A235" s="6" t="s">
        <v>220</v>
      </c>
      <c r="B235" s="15">
        <v>5</v>
      </c>
      <c r="C235" s="13" t="s">
        <v>219</v>
      </c>
      <c r="D235" s="38"/>
      <c r="E235" s="13" t="s">
        <v>218</v>
      </c>
    </row>
    <row r="236" spans="1:5" ht="30.75" outlineLevel="4" thickBot="1" x14ac:dyDescent="0.25">
      <c r="A236" s="6" t="s">
        <v>217</v>
      </c>
      <c r="B236" s="15">
        <v>5</v>
      </c>
      <c r="C236" s="13" t="s">
        <v>178</v>
      </c>
      <c r="D236" s="38"/>
      <c r="E236" s="13" t="s">
        <v>216</v>
      </c>
    </row>
    <row r="237" spans="1:5" ht="30" outlineLevel="3" x14ac:dyDescent="0.2">
      <c r="A237" s="6" t="s">
        <v>215</v>
      </c>
      <c r="B237" s="27">
        <v>4</v>
      </c>
      <c r="C237" s="25" t="s">
        <v>214</v>
      </c>
      <c r="D237" s="35"/>
      <c r="E237" s="25" t="s">
        <v>213</v>
      </c>
    </row>
    <row r="238" spans="1:5" ht="30.75" outlineLevel="4" thickBot="1" x14ac:dyDescent="0.25">
      <c r="A238" s="6" t="s">
        <v>212</v>
      </c>
      <c r="B238" s="15">
        <v>5</v>
      </c>
      <c r="C238" s="13" t="s">
        <v>211</v>
      </c>
      <c r="D238" s="38"/>
      <c r="E238" s="13" t="s">
        <v>210</v>
      </c>
    </row>
    <row r="239" spans="1:5" ht="45.75" outlineLevel="4" thickBot="1" x14ac:dyDescent="0.25">
      <c r="A239" s="6" t="s">
        <v>209</v>
      </c>
      <c r="B239" s="15">
        <v>5</v>
      </c>
      <c r="C239" s="13" t="s">
        <v>208</v>
      </c>
      <c r="D239" s="38"/>
      <c r="E239" s="13" t="s">
        <v>207</v>
      </c>
    </row>
    <row r="240" spans="1:5" ht="30.75" outlineLevel="4" thickBot="1" x14ac:dyDescent="0.25">
      <c r="A240" s="6" t="s">
        <v>206</v>
      </c>
      <c r="B240" s="15">
        <v>5</v>
      </c>
      <c r="C240" s="13" t="s">
        <v>205</v>
      </c>
      <c r="D240" s="38"/>
      <c r="E240" s="13" t="s">
        <v>204</v>
      </c>
    </row>
    <row r="241" spans="1:5" ht="30.75" outlineLevel="4" thickBot="1" x14ac:dyDescent="0.25">
      <c r="A241" s="6" t="s">
        <v>203</v>
      </c>
      <c r="B241" s="15">
        <v>5</v>
      </c>
      <c r="C241" s="13" t="s">
        <v>202</v>
      </c>
      <c r="D241" s="38"/>
      <c r="E241" s="13" t="s">
        <v>201</v>
      </c>
    </row>
    <row r="242" spans="1:5" ht="30.75" outlineLevel="4" thickBot="1" x14ac:dyDescent="0.25">
      <c r="A242" s="6" t="s">
        <v>200</v>
      </c>
      <c r="B242" s="15">
        <v>5</v>
      </c>
      <c r="C242" s="13" t="s">
        <v>199</v>
      </c>
      <c r="D242" s="38"/>
      <c r="E242" s="13" t="s">
        <v>198</v>
      </c>
    </row>
    <row r="243" spans="1:5" ht="30.75" outlineLevel="4" thickBot="1" x14ac:dyDescent="0.25">
      <c r="A243" s="6" t="s">
        <v>197</v>
      </c>
      <c r="B243" s="15">
        <v>5</v>
      </c>
      <c r="C243" s="13" t="s">
        <v>196</v>
      </c>
      <c r="D243" s="38"/>
      <c r="E243" s="13" t="s">
        <v>195</v>
      </c>
    </row>
    <row r="244" spans="1:5" ht="30" outlineLevel="3" x14ac:dyDescent="0.2">
      <c r="A244" s="6" t="s">
        <v>194</v>
      </c>
      <c r="B244" s="27">
        <v>4</v>
      </c>
      <c r="C244" s="25" t="s">
        <v>193</v>
      </c>
      <c r="D244" s="35"/>
      <c r="E244" s="25" t="s">
        <v>192</v>
      </c>
    </row>
    <row r="245" spans="1:5" ht="30.75" outlineLevel="4" thickBot="1" x14ac:dyDescent="0.3">
      <c r="A245" s="37" t="s">
        <v>191</v>
      </c>
      <c r="B245" s="15">
        <v>5</v>
      </c>
      <c r="C245" s="13" t="s">
        <v>190</v>
      </c>
      <c r="D245" s="38"/>
      <c r="E245" s="13" t="s">
        <v>189</v>
      </c>
    </row>
    <row r="246" spans="1:5" ht="15.75" outlineLevel="4" thickBot="1" x14ac:dyDescent="0.3">
      <c r="A246" s="37" t="s">
        <v>188</v>
      </c>
      <c r="B246" s="15">
        <v>5</v>
      </c>
      <c r="C246" s="13" t="s">
        <v>187</v>
      </c>
      <c r="D246" s="38"/>
      <c r="E246" s="13" t="s">
        <v>186</v>
      </c>
    </row>
    <row r="247" spans="1:5" ht="15.75" outlineLevel="4" thickBot="1" x14ac:dyDescent="0.3">
      <c r="A247" s="37" t="s">
        <v>185</v>
      </c>
      <c r="B247" s="15">
        <v>5</v>
      </c>
      <c r="C247" s="13" t="s">
        <v>184</v>
      </c>
      <c r="D247" s="38"/>
      <c r="E247" s="13" t="s">
        <v>183</v>
      </c>
    </row>
    <row r="248" spans="1:5" ht="30.75" outlineLevel="4" thickBot="1" x14ac:dyDescent="0.3">
      <c r="A248" s="37" t="s">
        <v>182</v>
      </c>
      <c r="B248" s="15">
        <v>5</v>
      </c>
      <c r="C248" s="13" t="s">
        <v>181</v>
      </c>
      <c r="D248" s="38"/>
      <c r="E248" s="13" t="s">
        <v>180</v>
      </c>
    </row>
    <row r="249" spans="1:5" ht="30.75" outlineLevel="4" thickBot="1" x14ac:dyDescent="0.3">
      <c r="A249" s="37" t="s">
        <v>179</v>
      </c>
      <c r="B249" s="15">
        <v>5</v>
      </c>
      <c r="C249" s="13" t="s">
        <v>178</v>
      </c>
      <c r="D249" s="38"/>
      <c r="E249" s="13" t="s">
        <v>177</v>
      </c>
    </row>
    <row r="250" spans="1:5" outlineLevel="3" x14ac:dyDescent="0.25">
      <c r="A250" s="37" t="s">
        <v>176</v>
      </c>
      <c r="B250" s="27">
        <v>4</v>
      </c>
      <c r="C250" s="25" t="s">
        <v>175</v>
      </c>
      <c r="D250" s="35"/>
      <c r="E250" s="25" t="s">
        <v>174</v>
      </c>
    </row>
    <row r="251" spans="1:5" ht="30.75" outlineLevel="4" thickBot="1" x14ac:dyDescent="0.3">
      <c r="A251" s="37" t="s">
        <v>173</v>
      </c>
      <c r="B251" s="15">
        <v>5</v>
      </c>
      <c r="C251" s="13" t="s">
        <v>172</v>
      </c>
      <c r="D251" s="38"/>
      <c r="E251" s="13" t="s">
        <v>171</v>
      </c>
    </row>
    <row r="252" spans="1:5" ht="45.75" outlineLevel="4" thickBot="1" x14ac:dyDescent="0.3">
      <c r="A252" s="37" t="s">
        <v>170</v>
      </c>
      <c r="B252" s="15">
        <v>5</v>
      </c>
      <c r="C252" s="13" t="s">
        <v>169</v>
      </c>
      <c r="D252" s="38"/>
      <c r="E252" s="13" t="s">
        <v>168</v>
      </c>
    </row>
    <row r="253" spans="1:5" ht="30.75" outlineLevel="4" thickBot="1" x14ac:dyDescent="0.3">
      <c r="A253" s="37" t="s">
        <v>167</v>
      </c>
      <c r="B253" s="15">
        <v>5</v>
      </c>
      <c r="C253" s="13" t="s">
        <v>166</v>
      </c>
      <c r="D253" s="38"/>
      <c r="E253" s="13" t="s">
        <v>165</v>
      </c>
    </row>
    <row r="254" spans="1:5" ht="30.75" outlineLevel="4" thickBot="1" x14ac:dyDescent="0.3">
      <c r="A254" s="37" t="s">
        <v>164</v>
      </c>
      <c r="B254" s="15">
        <v>5</v>
      </c>
      <c r="C254" s="13" t="s">
        <v>163</v>
      </c>
      <c r="D254" s="38"/>
      <c r="E254" s="13" t="s">
        <v>162</v>
      </c>
    </row>
    <row r="255" spans="1:5" ht="30" outlineLevel="3" x14ac:dyDescent="0.25">
      <c r="A255" s="37" t="s">
        <v>161</v>
      </c>
      <c r="B255" s="27">
        <v>4</v>
      </c>
      <c r="C255" s="25" t="s">
        <v>160</v>
      </c>
      <c r="D255" s="35"/>
      <c r="E255" s="25" t="s">
        <v>159</v>
      </c>
    </row>
    <row r="256" spans="1:5" ht="60" outlineLevel="3" x14ac:dyDescent="0.25">
      <c r="A256" s="37" t="s">
        <v>158</v>
      </c>
      <c r="B256" s="27">
        <v>4</v>
      </c>
      <c r="C256" s="25" t="s">
        <v>157</v>
      </c>
      <c r="D256" s="35"/>
      <c r="E256" s="25" t="s">
        <v>156</v>
      </c>
    </row>
    <row r="257" spans="1:7" ht="45" outlineLevel="3" x14ac:dyDescent="0.25">
      <c r="A257" s="37" t="s">
        <v>155</v>
      </c>
      <c r="B257" s="27">
        <v>4</v>
      </c>
      <c r="C257" s="25" t="s">
        <v>154</v>
      </c>
      <c r="D257" s="35"/>
      <c r="E257" s="25" t="s">
        <v>153</v>
      </c>
    </row>
    <row r="258" spans="1:7" ht="75" outlineLevel="1" x14ac:dyDescent="0.2">
      <c r="A258" s="24">
        <v>1.3</v>
      </c>
      <c r="B258" s="23">
        <v>2</v>
      </c>
      <c r="C258" s="21" t="s">
        <v>152</v>
      </c>
      <c r="D258" s="36">
        <f>SUM(D259:D262)</f>
        <v>2355.1082686759678</v>
      </c>
      <c r="E258" s="21" t="s">
        <v>151</v>
      </c>
    </row>
    <row r="259" spans="1:7" ht="60" outlineLevel="2" x14ac:dyDescent="0.2">
      <c r="A259" s="6" t="s">
        <v>150</v>
      </c>
      <c r="B259" s="20">
        <v>3</v>
      </c>
      <c r="C259" s="18" t="s">
        <v>149</v>
      </c>
      <c r="D259" s="34">
        <f>+'[2]ICC OPEX Costs'!D51/Nameplate_GB</f>
        <v>1026.6926717253734</v>
      </c>
      <c r="E259" s="18" t="s">
        <v>148</v>
      </c>
    </row>
    <row r="260" spans="1:7" ht="75" outlineLevel="2" x14ac:dyDescent="0.2">
      <c r="A260" s="6" t="s">
        <v>147</v>
      </c>
      <c r="B260" s="20">
        <v>3</v>
      </c>
      <c r="C260" s="18" t="s">
        <v>146</v>
      </c>
      <c r="D260" s="34">
        <f>+'[2]ICC OPEX Costs'!D52/Nameplate_GB</f>
        <v>179.51562120953969</v>
      </c>
      <c r="E260" s="18" t="s">
        <v>145</v>
      </c>
    </row>
    <row r="261" spans="1:7" ht="45" outlineLevel="2" x14ac:dyDescent="0.2">
      <c r="A261" s="6" t="s">
        <v>144</v>
      </c>
      <c r="B261" s="20">
        <v>3</v>
      </c>
      <c r="C261" s="18" t="s">
        <v>143</v>
      </c>
      <c r="D261" s="34">
        <f>+'[2]ICC OPEX Costs'!D53/Nameplate_GB</f>
        <v>610.3531121124355</v>
      </c>
      <c r="E261" s="18" t="s">
        <v>142</v>
      </c>
    </row>
    <row r="262" spans="1:7" ht="45" outlineLevel="2" collapsed="1" x14ac:dyDescent="0.2">
      <c r="A262" s="6" t="s">
        <v>141</v>
      </c>
      <c r="B262" s="20">
        <v>3</v>
      </c>
      <c r="C262" s="18" t="s">
        <v>140</v>
      </c>
      <c r="D262" s="34">
        <f>SUM(D263:D265)</f>
        <v>538.54686362861912</v>
      </c>
      <c r="E262" s="18" t="s">
        <v>139</v>
      </c>
    </row>
    <row r="263" spans="1:7" ht="45" outlineLevel="3" x14ac:dyDescent="0.2">
      <c r="A263" s="6" t="s">
        <v>138</v>
      </c>
      <c r="B263" s="27">
        <v>4</v>
      </c>
      <c r="C263" s="25" t="s">
        <v>137</v>
      </c>
      <c r="D263" s="35"/>
      <c r="E263" s="25" t="s">
        <v>136</v>
      </c>
    </row>
    <row r="264" spans="1:7" ht="45" outlineLevel="3" x14ac:dyDescent="0.2">
      <c r="A264" s="6" t="s">
        <v>135</v>
      </c>
      <c r="B264" s="27">
        <v>4</v>
      </c>
      <c r="C264" s="25" t="s">
        <v>134</v>
      </c>
      <c r="D264" s="35"/>
      <c r="E264" s="25" t="s">
        <v>133</v>
      </c>
    </row>
    <row r="265" spans="1:7" ht="45" outlineLevel="3" x14ac:dyDescent="0.2">
      <c r="A265" s="6" t="s">
        <v>132</v>
      </c>
      <c r="B265" s="27">
        <v>4</v>
      </c>
      <c r="C265" s="25" t="s">
        <v>131</v>
      </c>
      <c r="D265" s="34">
        <f>'[2]ICC OPEX Costs'!D54/Nameplate_GB</f>
        <v>538.54686362861912</v>
      </c>
      <c r="E265" s="25" t="s">
        <v>130</v>
      </c>
    </row>
    <row r="266" spans="1:7" x14ac:dyDescent="0.25">
      <c r="A266" s="6"/>
      <c r="B266" s="6"/>
      <c r="C266" s="6"/>
      <c r="D266" s="7"/>
      <c r="E266" s="6"/>
      <c r="F266" s="6"/>
      <c r="G266" s="6"/>
    </row>
    <row r="267" spans="1:7" x14ac:dyDescent="0.25">
      <c r="A267" s="98" t="s">
        <v>129</v>
      </c>
      <c r="B267" s="98"/>
      <c r="C267" s="98"/>
      <c r="D267" s="98"/>
      <c r="E267" s="98"/>
      <c r="F267" s="33"/>
      <c r="G267" s="33"/>
    </row>
    <row r="268" spans="1:7" x14ac:dyDescent="0.2">
      <c r="A268" s="31" t="s">
        <v>128</v>
      </c>
      <c r="B268" s="31" t="s">
        <v>127</v>
      </c>
      <c r="C268" s="31" t="s">
        <v>126</v>
      </c>
      <c r="D268" s="32" t="s">
        <v>125</v>
      </c>
      <c r="E268" s="31" t="s">
        <v>124</v>
      </c>
      <c r="F268" s="6"/>
      <c r="G268" s="6"/>
    </row>
    <row r="269" spans="1:7" ht="45" x14ac:dyDescent="0.2">
      <c r="A269" s="24">
        <v>2</v>
      </c>
      <c r="B269" s="30">
        <v>1</v>
      </c>
      <c r="C269" s="28" t="s">
        <v>123</v>
      </c>
      <c r="D269" s="29">
        <f>(+D270+D291)*(1-Effective_Tax_Rate)</f>
        <v>123.63431547996176</v>
      </c>
      <c r="E269" s="28" t="s">
        <v>122</v>
      </c>
      <c r="F269" s="5" t="s">
        <v>121</v>
      </c>
    </row>
    <row r="270" spans="1:7" ht="30" outlineLevel="1" x14ac:dyDescent="0.2">
      <c r="A270" s="24">
        <v>2.1</v>
      </c>
      <c r="B270" s="23">
        <v>2</v>
      </c>
      <c r="C270" s="21" t="s">
        <v>120</v>
      </c>
      <c r="D270" s="22">
        <f>+D271+D274+D279+D280</f>
        <v>82.767557007975256</v>
      </c>
      <c r="E270" s="21" t="s">
        <v>119</v>
      </c>
    </row>
    <row r="271" spans="1:7" ht="45" outlineLevel="2" collapsed="1" x14ac:dyDescent="0.2">
      <c r="A271" s="6" t="s">
        <v>118</v>
      </c>
      <c r="B271" s="20">
        <v>3</v>
      </c>
      <c r="C271" s="18" t="s">
        <v>117</v>
      </c>
      <c r="D271" s="19"/>
      <c r="E271" s="18" t="s">
        <v>116</v>
      </c>
    </row>
    <row r="272" spans="1:7" ht="30" outlineLevel="3" x14ac:dyDescent="0.2">
      <c r="A272" s="6" t="s">
        <v>115</v>
      </c>
      <c r="B272" s="27">
        <v>4</v>
      </c>
      <c r="C272" s="25" t="s">
        <v>114</v>
      </c>
      <c r="D272" s="26"/>
      <c r="E272" s="25" t="s">
        <v>113</v>
      </c>
    </row>
    <row r="273" spans="1:6" ht="45" outlineLevel="3" x14ac:dyDescent="0.2">
      <c r="A273" s="6" t="s">
        <v>112</v>
      </c>
      <c r="B273" s="27">
        <v>4</v>
      </c>
      <c r="C273" s="25" t="s">
        <v>111</v>
      </c>
      <c r="D273" s="26"/>
      <c r="E273" s="25" t="s">
        <v>110</v>
      </c>
    </row>
    <row r="274" spans="1:6" ht="75" outlineLevel="2" x14ac:dyDescent="0.2">
      <c r="A274" s="6" t="s">
        <v>109</v>
      </c>
      <c r="B274" s="20">
        <v>3</v>
      </c>
      <c r="C274" s="18" t="s">
        <v>108</v>
      </c>
      <c r="D274" s="19">
        <f>+'[2]ICC OPEX Costs'!D34</f>
        <v>0.30315942537594504</v>
      </c>
      <c r="E274" s="18" t="s">
        <v>107</v>
      </c>
    </row>
    <row r="275" spans="1:6" ht="45" outlineLevel="3" x14ac:dyDescent="0.2">
      <c r="A275" s="6" t="s">
        <v>106</v>
      </c>
      <c r="B275" s="11">
        <v>4</v>
      </c>
      <c r="C275" s="9" t="s">
        <v>105</v>
      </c>
      <c r="D275" s="10"/>
      <c r="E275" s="9" t="s">
        <v>104</v>
      </c>
    </row>
    <row r="276" spans="1:6" ht="45" outlineLevel="3" x14ac:dyDescent="0.2">
      <c r="A276" s="6" t="s">
        <v>103</v>
      </c>
      <c r="B276" s="11">
        <v>4</v>
      </c>
      <c r="C276" s="9" t="s">
        <v>102</v>
      </c>
      <c r="D276" s="10"/>
      <c r="E276" s="9" t="s">
        <v>101</v>
      </c>
    </row>
    <row r="277" spans="1:6" ht="45" outlineLevel="3" x14ac:dyDescent="0.2">
      <c r="A277" s="6" t="s">
        <v>100</v>
      </c>
      <c r="B277" s="11">
        <v>4</v>
      </c>
      <c r="C277" s="9" t="s">
        <v>99</v>
      </c>
      <c r="D277" s="10"/>
      <c r="E277" s="9" t="s">
        <v>98</v>
      </c>
    </row>
    <row r="278" spans="1:6" ht="30" outlineLevel="3" x14ac:dyDescent="0.2">
      <c r="A278" s="6" t="s">
        <v>97</v>
      </c>
      <c r="B278" s="11">
        <v>4</v>
      </c>
      <c r="C278" s="9" t="s">
        <v>96</v>
      </c>
      <c r="D278" s="10"/>
      <c r="E278" s="9" t="s">
        <v>95</v>
      </c>
    </row>
    <row r="279" spans="1:6" ht="30" outlineLevel="2" x14ac:dyDescent="0.2">
      <c r="A279" s="6" t="s">
        <v>94</v>
      </c>
      <c r="B279" s="20">
        <v>3</v>
      </c>
      <c r="C279" s="18" t="s">
        <v>93</v>
      </c>
      <c r="D279" s="19">
        <f>+'[2]ICC OPEX Costs'!D32</f>
        <v>82.464397582599318</v>
      </c>
      <c r="E279" s="18" t="s">
        <v>92</v>
      </c>
      <c r="F279" s="2" t="s">
        <v>91</v>
      </c>
    </row>
    <row r="280" spans="1:6" ht="90" outlineLevel="2" collapsed="1" x14ac:dyDescent="0.2">
      <c r="A280" s="6" t="s">
        <v>90</v>
      </c>
      <c r="B280" s="20">
        <v>3</v>
      </c>
      <c r="C280" s="18" t="s">
        <v>89</v>
      </c>
      <c r="D280" s="19"/>
      <c r="E280" s="18" t="s">
        <v>88</v>
      </c>
    </row>
    <row r="281" spans="1:6" ht="30" outlineLevel="3" x14ac:dyDescent="0.2">
      <c r="A281" s="6" t="s">
        <v>87</v>
      </c>
      <c r="B281" s="11">
        <v>4</v>
      </c>
      <c r="C281" s="9" t="s">
        <v>86</v>
      </c>
      <c r="D281" s="10"/>
      <c r="E281" s="9" t="s">
        <v>85</v>
      </c>
    </row>
    <row r="282" spans="1:6" ht="30" outlineLevel="3" x14ac:dyDescent="0.2">
      <c r="A282" s="6" t="s">
        <v>84</v>
      </c>
      <c r="B282" s="11">
        <v>4</v>
      </c>
      <c r="C282" s="9" t="s">
        <v>83</v>
      </c>
      <c r="D282" s="10"/>
      <c r="E282" s="9" t="s">
        <v>82</v>
      </c>
    </row>
    <row r="283" spans="1:6" ht="30" outlineLevel="3" x14ac:dyDescent="0.2">
      <c r="A283" s="6" t="s">
        <v>81</v>
      </c>
      <c r="B283" s="11">
        <v>4</v>
      </c>
      <c r="C283" s="9" t="s">
        <v>80</v>
      </c>
      <c r="D283" s="10"/>
      <c r="E283" s="9" t="s">
        <v>79</v>
      </c>
    </row>
    <row r="284" spans="1:6" ht="60" outlineLevel="3" x14ac:dyDescent="0.2">
      <c r="A284" s="6" t="s">
        <v>78</v>
      </c>
      <c r="B284" s="11">
        <v>4</v>
      </c>
      <c r="C284" s="9" t="s">
        <v>77</v>
      </c>
      <c r="D284" s="10"/>
      <c r="E284" s="9" t="s">
        <v>76</v>
      </c>
    </row>
    <row r="285" spans="1:6" ht="45" outlineLevel="3" x14ac:dyDescent="0.2">
      <c r="A285" s="6" t="s">
        <v>75</v>
      </c>
      <c r="B285" s="11">
        <v>4</v>
      </c>
      <c r="C285" s="9" t="s">
        <v>74</v>
      </c>
      <c r="D285" s="10"/>
      <c r="E285" s="9" t="s">
        <v>73</v>
      </c>
    </row>
    <row r="286" spans="1:6" ht="30" outlineLevel="3" x14ac:dyDescent="0.2">
      <c r="A286" s="6" t="s">
        <v>72</v>
      </c>
      <c r="B286" s="11">
        <v>4</v>
      </c>
      <c r="C286" s="9" t="s">
        <v>71</v>
      </c>
      <c r="D286" s="10"/>
      <c r="E286" s="9" t="s">
        <v>70</v>
      </c>
    </row>
    <row r="287" spans="1:6" ht="45" outlineLevel="3" x14ac:dyDescent="0.2">
      <c r="A287" s="6" t="s">
        <v>69</v>
      </c>
      <c r="B287" s="11">
        <v>4</v>
      </c>
      <c r="C287" s="9" t="s">
        <v>68</v>
      </c>
      <c r="D287" s="10"/>
      <c r="E287" s="9" t="s">
        <v>67</v>
      </c>
    </row>
    <row r="288" spans="1:6" ht="45" outlineLevel="3" x14ac:dyDescent="0.2">
      <c r="A288" s="6" t="s">
        <v>66</v>
      </c>
      <c r="B288" s="11">
        <v>4</v>
      </c>
      <c r="C288" s="9" t="s">
        <v>65</v>
      </c>
      <c r="D288" s="10"/>
      <c r="E288" s="9" t="s">
        <v>64</v>
      </c>
    </row>
    <row r="289" spans="1:5" ht="30" outlineLevel="3" x14ac:dyDescent="0.2">
      <c r="A289" s="6" t="s">
        <v>63</v>
      </c>
      <c r="B289" s="11">
        <v>4</v>
      </c>
      <c r="C289" s="9" t="s">
        <v>62</v>
      </c>
      <c r="D289" s="10"/>
      <c r="E289" s="9" t="s">
        <v>61</v>
      </c>
    </row>
    <row r="290" spans="1:5" ht="30" outlineLevel="3" x14ac:dyDescent="0.2">
      <c r="A290" s="6" t="s">
        <v>60</v>
      </c>
      <c r="B290" s="11">
        <v>4</v>
      </c>
      <c r="C290" s="9" t="s">
        <v>59</v>
      </c>
      <c r="D290" s="10"/>
      <c r="E290" s="9" t="s">
        <v>58</v>
      </c>
    </row>
    <row r="291" spans="1:5" ht="30" outlineLevel="1" x14ac:dyDescent="0.2">
      <c r="A291" s="24">
        <v>2.2000000000000002</v>
      </c>
      <c r="B291" s="23">
        <v>2</v>
      </c>
      <c r="C291" s="21" t="s">
        <v>57</v>
      </c>
      <c r="D291" s="22">
        <f>+D292+D293+D303</f>
        <v>121.92501828997467</v>
      </c>
      <c r="E291" s="21" t="s">
        <v>56</v>
      </c>
    </row>
    <row r="292" spans="1:5" ht="90" outlineLevel="2" x14ac:dyDescent="0.2">
      <c r="A292" s="6" t="s">
        <v>55</v>
      </c>
      <c r="B292" s="20">
        <v>3</v>
      </c>
      <c r="C292" s="18" t="s">
        <v>54</v>
      </c>
      <c r="D292" s="19"/>
      <c r="E292" s="18" t="s">
        <v>53</v>
      </c>
    </row>
    <row r="293" spans="1:5" ht="105" outlineLevel="2" collapsed="1" x14ac:dyDescent="0.2">
      <c r="A293" s="6" t="s">
        <v>52</v>
      </c>
      <c r="B293" s="20">
        <v>3</v>
      </c>
      <c r="C293" s="18" t="s">
        <v>51</v>
      </c>
      <c r="D293" s="19">
        <f>+D294+D297</f>
        <v>26.641234506190891</v>
      </c>
      <c r="E293" s="18" t="s">
        <v>50</v>
      </c>
    </row>
    <row r="294" spans="1:5" ht="30" outlineLevel="3" x14ac:dyDescent="0.2">
      <c r="A294" s="6" t="s">
        <v>49</v>
      </c>
      <c r="B294" s="11">
        <v>4</v>
      </c>
      <c r="C294" s="9" t="s">
        <v>48</v>
      </c>
      <c r="D294" s="10">
        <f>+'[2]ICC OPEX Costs'!D33+'[2]ICC OPEX Costs'!D35+'[2]ICC OPEX Costs'!D36</f>
        <v>26.641234506190891</v>
      </c>
      <c r="E294" s="9" t="s">
        <v>47</v>
      </c>
    </row>
    <row r="295" spans="1:5" ht="30.75" outlineLevel="4" thickBot="1" x14ac:dyDescent="0.25">
      <c r="A295" s="6" t="s">
        <v>46</v>
      </c>
      <c r="B295" s="15">
        <v>5</v>
      </c>
      <c r="C295" s="13" t="s">
        <v>45</v>
      </c>
      <c r="D295" s="14"/>
      <c r="E295" s="13" t="s">
        <v>44</v>
      </c>
    </row>
    <row r="296" spans="1:5" ht="30" outlineLevel="4" x14ac:dyDescent="0.2">
      <c r="A296" s="6" t="s">
        <v>43</v>
      </c>
      <c r="B296" s="17">
        <v>5</v>
      </c>
      <c r="C296" s="16" t="s">
        <v>42</v>
      </c>
      <c r="D296" s="14"/>
      <c r="E296" s="16" t="s">
        <v>41</v>
      </c>
    </row>
    <row r="297" spans="1:5" ht="30" outlineLevel="3" x14ac:dyDescent="0.2">
      <c r="A297" s="6" t="s">
        <v>40</v>
      </c>
      <c r="B297" s="11">
        <v>4</v>
      </c>
      <c r="C297" s="9" t="s">
        <v>39</v>
      </c>
      <c r="D297" s="10"/>
      <c r="E297" s="9" t="s">
        <v>38</v>
      </c>
    </row>
    <row r="298" spans="1:5" ht="30.75" outlineLevel="4" thickBot="1" x14ac:dyDescent="0.25">
      <c r="A298" s="12" t="s">
        <v>37</v>
      </c>
      <c r="B298" s="15">
        <v>5</v>
      </c>
      <c r="C298" s="13" t="s">
        <v>36</v>
      </c>
      <c r="D298" s="14"/>
      <c r="E298" s="16" t="s">
        <v>35</v>
      </c>
    </row>
    <row r="299" spans="1:5" ht="60.75" outlineLevel="4" thickBot="1" x14ac:dyDescent="0.25">
      <c r="A299" s="12" t="s">
        <v>34</v>
      </c>
      <c r="B299" s="15">
        <v>5</v>
      </c>
      <c r="C299" s="13" t="s">
        <v>14</v>
      </c>
      <c r="D299" s="14"/>
      <c r="E299" s="16" t="s">
        <v>13</v>
      </c>
    </row>
    <row r="300" spans="1:5" ht="30.75" outlineLevel="4" thickBot="1" x14ac:dyDescent="0.25">
      <c r="A300" s="12" t="s">
        <v>33</v>
      </c>
      <c r="B300" s="15">
        <v>5</v>
      </c>
      <c r="C300" s="13" t="s">
        <v>11</v>
      </c>
      <c r="D300" s="14"/>
      <c r="E300" s="16" t="s">
        <v>10</v>
      </c>
    </row>
    <row r="301" spans="1:5" ht="30.75" outlineLevel="4" thickBot="1" x14ac:dyDescent="0.25">
      <c r="A301" s="12" t="s">
        <v>32</v>
      </c>
      <c r="B301" s="15">
        <v>5</v>
      </c>
      <c r="C301" s="13" t="s">
        <v>8</v>
      </c>
      <c r="D301" s="14"/>
      <c r="E301" s="16" t="s">
        <v>7</v>
      </c>
    </row>
    <row r="302" spans="1:5" ht="30.75" outlineLevel="4" thickBot="1" x14ac:dyDescent="0.25">
      <c r="A302" s="12" t="s">
        <v>31</v>
      </c>
      <c r="B302" s="15">
        <v>5</v>
      </c>
      <c r="C302" s="13" t="s">
        <v>5</v>
      </c>
      <c r="D302" s="14"/>
      <c r="E302" s="16" t="s">
        <v>4</v>
      </c>
    </row>
    <row r="303" spans="1:5" ht="60" outlineLevel="2" x14ac:dyDescent="0.2">
      <c r="A303" s="6" t="s">
        <v>30</v>
      </c>
      <c r="B303" s="20">
        <v>3</v>
      </c>
      <c r="C303" s="18" t="s">
        <v>29</v>
      </c>
      <c r="D303" s="19">
        <f>+SUM(D304:D312)</f>
        <v>95.283783783783775</v>
      </c>
      <c r="E303" s="18" t="s">
        <v>28</v>
      </c>
    </row>
    <row r="304" spans="1:5" ht="30" outlineLevel="3" x14ac:dyDescent="0.2">
      <c r="A304" s="6" t="s">
        <v>27</v>
      </c>
      <c r="B304" s="11">
        <v>4</v>
      </c>
      <c r="C304" s="9" t="s">
        <v>26</v>
      </c>
      <c r="D304" s="10">
        <f>+'[2]ICC OPEX Costs'!D37+'[2]ICC OPEX Costs'!D38</f>
        <v>95.283783783783775</v>
      </c>
      <c r="E304" s="9" t="s">
        <v>25</v>
      </c>
    </row>
    <row r="305" spans="1:7" ht="30.75" outlineLevel="4" thickBot="1" x14ac:dyDescent="0.25">
      <c r="A305" s="6" t="s">
        <v>24</v>
      </c>
      <c r="B305" s="15">
        <v>5</v>
      </c>
      <c r="C305" s="13" t="s">
        <v>23</v>
      </c>
      <c r="D305" s="14"/>
      <c r="E305" s="13" t="s">
        <v>22</v>
      </c>
    </row>
    <row r="306" spans="1:7" ht="30" outlineLevel="4" x14ac:dyDescent="0.2">
      <c r="A306" s="6" t="s">
        <v>21</v>
      </c>
      <c r="B306" s="17">
        <v>5</v>
      </c>
      <c r="C306" s="16" t="s">
        <v>20</v>
      </c>
      <c r="D306" s="14"/>
      <c r="E306" s="16" t="s">
        <v>19</v>
      </c>
    </row>
    <row r="307" spans="1:7" ht="30" outlineLevel="3" x14ac:dyDescent="0.2">
      <c r="A307" s="6" t="s">
        <v>18</v>
      </c>
      <c r="B307" s="11">
        <v>4</v>
      </c>
      <c r="C307" s="9" t="s">
        <v>17</v>
      </c>
      <c r="D307" s="10"/>
      <c r="E307" s="9" t="s">
        <v>16</v>
      </c>
    </row>
    <row r="308" spans="1:7" ht="60.75" outlineLevel="4" thickBot="1" x14ac:dyDescent="0.25">
      <c r="A308" s="12" t="s">
        <v>15</v>
      </c>
      <c r="B308" s="15">
        <v>5</v>
      </c>
      <c r="C308" s="13" t="s">
        <v>14</v>
      </c>
      <c r="D308" s="14"/>
      <c r="E308" s="13" t="s">
        <v>13</v>
      </c>
    </row>
    <row r="309" spans="1:7" ht="30.75" outlineLevel="4" thickBot="1" x14ac:dyDescent="0.25">
      <c r="A309" s="12" t="s">
        <v>12</v>
      </c>
      <c r="B309" s="15">
        <v>5</v>
      </c>
      <c r="C309" s="13" t="s">
        <v>11</v>
      </c>
      <c r="D309" s="14"/>
      <c r="E309" s="13" t="s">
        <v>10</v>
      </c>
    </row>
    <row r="310" spans="1:7" ht="30.75" outlineLevel="4" thickBot="1" x14ac:dyDescent="0.25">
      <c r="A310" s="12" t="s">
        <v>9</v>
      </c>
      <c r="B310" s="15">
        <v>5</v>
      </c>
      <c r="C310" s="13" t="s">
        <v>8</v>
      </c>
      <c r="D310" s="14"/>
      <c r="E310" s="13" t="s">
        <v>7</v>
      </c>
    </row>
    <row r="311" spans="1:7" ht="30.75" outlineLevel="4" thickBot="1" x14ac:dyDescent="0.25">
      <c r="A311" s="12" t="s">
        <v>6</v>
      </c>
      <c r="B311" s="15">
        <v>5</v>
      </c>
      <c r="C311" s="13" t="s">
        <v>5</v>
      </c>
      <c r="D311" s="14"/>
      <c r="E311" s="13" t="s">
        <v>4</v>
      </c>
    </row>
    <row r="312" spans="1:7" ht="30" outlineLevel="3" x14ac:dyDescent="0.2">
      <c r="A312" s="12" t="s">
        <v>3</v>
      </c>
      <c r="B312" s="11">
        <v>4</v>
      </c>
      <c r="C312" s="9" t="s">
        <v>2</v>
      </c>
      <c r="D312" s="10"/>
      <c r="E312" s="9" t="s">
        <v>1</v>
      </c>
    </row>
    <row r="313" spans="1:7" x14ac:dyDescent="0.25">
      <c r="A313" s="6"/>
      <c r="B313" s="8"/>
      <c r="C313" s="6"/>
      <c r="D313" s="7"/>
      <c r="E313" s="6"/>
      <c r="F313" s="6"/>
      <c r="G313" s="6"/>
    </row>
  </sheetData>
  <mergeCells count="2">
    <mergeCell ref="A4:E4"/>
    <mergeCell ref="A267:E267"/>
  </mergeCells>
  <conditionalFormatting sqref="C2:E2">
    <cfRule type="cellIs" dxfId="20" priority="3" operator="equal">
      <formula>5</formula>
    </cfRule>
    <cfRule type="cellIs" dxfId="19" priority="4" operator="equal">
      <formula>4</formula>
    </cfRule>
    <cfRule type="cellIs" dxfId="18" priority="5" operator="equal">
      <formula>3</formula>
    </cfRule>
    <cfRule type="cellIs" dxfId="17" priority="6" operator="equal">
      <formula>2</formula>
    </cfRule>
    <cfRule type="cellIs" dxfId="16" priority="7" operator="equal">
      <formula>1</formula>
    </cfRule>
  </conditionalFormatting>
  <conditionalFormatting sqref="B6:E6">
    <cfRule type="expression" dxfId="15" priority="2">
      <formula>#REF!=1</formula>
    </cfRule>
  </conditionalFormatting>
  <conditionalFormatting sqref="B224">
    <cfRule type="cellIs" dxfId="14" priority="1" operator="equal">
      <formula>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sheetViews>
  <sheetFormatPr defaultColWidth="8.85546875" defaultRowHeight="15" outlineLevelRow="5" x14ac:dyDescent="0.25"/>
  <cols>
    <col min="1" max="1" width="10.28515625" style="5" customWidth="1"/>
    <col min="2" max="2" width="9.140625" style="5" customWidth="1"/>
    <col min="3" max="3" width="50.5703125" style="4" customWidth="1"/>
    <col min="4" max="4" width="22.5703125" style="3" bestFit="1" customWidth="1"/>
    <col min="5" max="5" width="52.28515625" style="2" customWidth="1"/>
    <col min="6" max="6" width="30.5703125" style="2" customWidth="1"/>
    <col min="7" max="7" width="10.42578125" style="2" customWidth="1"/>
    <col min="8" max="256" width="8.85546875" style="2"/>
    <col min="257" max="257" width="10.28515625" style="2" customWidth="1"/>
    <col min="258" max="258" width="9.140625" style="2" customWidth="1"/>
    <col min="259" max="259" width="50.5703125" style="2" customWidth="1"/>
    <col min="260" max="260" width="22.5703125" style="2" bestFit="1" customWidth="1"/>
    <col min="261" max="261" width="52.28515625" style="2" customWidth="1"/>
    <col min="262" max="262" width="30.5703125" style="2" customWidth="1"/>
    <col min="263" max="263" width="10.42578125" style="2" customWidth="1"/>
    <col min="264" max="512" width="8.85546875" style="2"/>
    <col min="513" max="513" width="10.28515625" style="2" customWidth="1"/>
    <col min="514" max="514" width="9.140625" style="2" customWidth="1"/>
    <col min="515" max="515" width="50.5703125" style="2" customWidth="1"/>
    <col min="516" max="516" width="22.5703125" style="2" bestFit="1" customWidth="1"/>
    <col min="517" max="517" width="52.28515625" style="2" customWidth="1"/>
    <col min="518" max="518" width="30.5703125" style="2" customWidth="1"/>
    <col min="519" max="519" width="10.42578125" style="2" customWidth="1"/>
    <col min="520" max="768" width="8.85546875" style="2"/>
    <col min="769" max="769" width="10.28515625" style="2" customWidth="1"/>
    <col min="770" max="770" width="9.140625" style="2" customWidth="1"/>
    <col min="771" max="771" width="50.5703125" style="2" customWidth="1"/>
    <col min="772" max="772" width="22.5703125" style="2" bestFit="1" customWidth="1"/>
    <col min="773" max="773" width="52.28515625" style="2" customWidth="1"/>
    <col min="774" max="774" width="30.5703125" style="2" customWidth="1"/>
    <col min="775" max="775" width="10.42578125" style="2" customWidth="1"/>
    <col min="776" max="1024" width="8.85546875" style="2"/>
    <col min="1025" max="1025" width="10.28515625" style="2" customWidth="1"/>
    <col min="1026" max="1026" width="9.140625" style="2" customWidth="1"/>
    <col min="1027" max="1027" width="50.5703125" style="2" customWidth="1"/>
    <col min="1028" max="1028" width="22.5703125" style="2" bestFit="1" customWidth="1"/>
    <col min="1029" max="1029" width="52.28515625" style="2" customWidth="1"/>
    <col min="1030" max="1030" width="30.5703125" style="2" customWidth="1"/>
    <col min="1031" max="1031" width="10.42578125" style="2" customWidth="1"/>
    <col min="1032" max="1280" width="8.85546875" style="2"/>
    <col min="1281" max="1281" width="10.28515625" style="2" customWidth="1"/>
    <col min="1282" max="1282" width="9.140625" style="2" customWidth="1"/>
    <col min="1283" max="1283" width="50.5703125" style="2" customWidth="1"/>
    <col min="1284" max="1284" width="22.5703125" style="2" bestFit="1" customWidth="1"/>
    <col min="1285" max="1285" width="52.28515625" style="2" customWidth="1"/>
    <col min="1286" max="1286" width="30.5703125" style="2" customWidth="1"/>
    <col min="1287" max="1287" width="10.42578125" style="2" customWidth="1"/>
    <col min="1288" max="1536" width="8.85546875" style="2"/>
    <col min="1537" max="1537" width="10.28515625" style="2" customWidth="1"/>
    <col min="1538" max="1538" width="9.140625" style="2" customWidth="1"/>
    <col min="1539" max="1539" width="50.5703125" style="2" customWidth="1"/>
    <col min="1540" max="1540" width="22.5703125" style="2" bestFit="1" customWidth="1"/>
    <col min="1541" max="1541" width="52.28515625" style="2" customWidth="1"/>
    <col min="1542" max="1542" width="30.5703125" style="2" customWidth="1"/>
    <col min="1543" max="1543" width="10.42578125" style="2" customWidth="1"/>
    <col min="1544" max="1792" width="8.85546875" style="2"/>
    <col min="1793" max="1793" width="10.28515625" style="2" customWidth="1"/>
    <col min="1794" max="1794" width="9.140625" style="2" customWidth="1"/>
    <col min="1795" max="1795" width="50.5703125" style="2" customWidth="1"/>
    <col min="1796" max="1796" width="22.5703125" style="2" bestFit="1" customWidth="1"/>
    <col min="1797" max="1797" width="52.28515625" style="2" customWidth="1"/>
    <col min="1798" max="1798" width="30.5703125" style="2" customWidth="1"/>
    <col min="1799" max="1799" width="10.42578125" style="2" customWidth="1"/>
    <col min="1800" max="2048" width="8.85546875" style="2"/>
    <col min="2049" max="2049" width="10.28515625" style="2" customWidth="1"/>
    <col min="2050" max="2050" width="9.140625" style="2" customWidth="1"/>
    <col min="2051" max="2051" width="50.5703125" style="2" customWidth="1"/>
    <col min="2052" max="2052" width="22.5703125" style="2" bestFit="1" customWidth="1"/>
    <col min="2053" max="2053" width="52.28515625" style="2" customWidth="1"/>
    <col min="2054" max="2054" width="30.5703125" style="2" customWidth="1"/>
    <col min="2055" max="2055" width="10.42578125" style="2" customWidth="1"/>
    <col min="2056" max="2304" width="8.85546875" style="2"/>
    <col min="2305" max="2305" width="10.28515625" style="2" customWidth="1"/>
    <col min="2306" max="2306" width="9.140625" style="2" customWidth="1"/>
    <col min="2307" max="2307" width="50.5703125" style="2" customWidth="1"/>
    <col min="2308" max="2308" width="22.5703125" style="2" bestFit="1" customWidth="1"/>
    <col min="2309" max="2309" width="52.28515625" style="2" customWidth="1"/>
    <col min="2310" max="2310" width="30.5703125" style="2" customWidth="1"/>
    <col min="2311" max="2311" width="10.42578125" style="2" customWidth="1"/>
    <col min="2312" max="2560" width="8.85546875" style="2"/>
    <col min="2561" max="2561" width="10.28515625" style="2" customWidth="1"/>
    <col min="2562" max="2562" width="9.140625" style="2" customWidth="1"/>
    <col min="2563" max="2563" width="50.5703125" style="2" customWidth="1"/>
    <col min="2564" max="2564" width="22.5703125" style="2" bestFit="1" customWidth="1"/>
    <col min="2565" max="2565" width="52.28515625" style="2" customWidth="1"/>
    <col min="2566" max="2566" width="30.5703125" style="2" customWidth="1"/>
    <col min="2567" max="2567" width="10.42578125" style="2" customWidth="1"/>
    <col min="2568" max="2816" width="8.85546875" style="2"/>
    <col min="2817" max="2817" width="10.28515625" style="2" customWidth="1"/>
    <col min="2818" max="2818" width="9.140625" style="2" customWidth="1"/>
    <col min="2819" max="2819" width="50.5703125" style="2" customWidth="1"/>
    <col min="2820" max="2820" width="22.5703125" style="2" bestFit="1" customWidth="1"/>
    <col min="2821" max="2821" width="52.28515625" style="2" customWidth="1"/>
    <col min="2822" max="2822" width="30.5703125" style="2" customWidth="1"/>
    <col min="2823" max="2823" width="10.42578125" style="2" customWidth="1"/>
    <col min="2824" max="3072" width="8.85546875" style="2"/>
    <col min="3073" max="3073" width="10.28515625" style="2" customWidth="1"/>
    <col min="3074" max="3074" width="9.140625" style="2" customWidth="1"/>
    <col min="3075" max="3075" width="50.5703125" style="2" customWidth="1"/>
    <col min="3076" max="3076" width="22.5703125" style="2" bestFit="1" customWidth="1"/>
    <col min="3077" max="3077" width="52.28515625" style="2" customWidth="1"/>
    <col min="3078" max="3078" width="30.5703125" style="2" customWidth="1"/>
    <col min="3079" max="3079" width="10.42578125" style="2" customWidth="1"/>
    <col min="3080" max="3328" width="8.85546875" style="2"/>
    <col min="3329" max="3329" width="10.28515625" style="2" customWidth="1"/>
    <col min="3330" max="3330" width="9.140625" style="2" customWidth="1"/>
    <col min="3331" max="3331" width="50.5703125" style="2" customWidth="1"/>
    <col min="3332" max="3332" width="22.5703125" style="2" bestFit="1" customWidth="1"/>
    <col min="3333" max="3333" width="52.28515625" style="2" customWidth="1"/>
    <col min="3334" max="3334" width="30.5703125" style="2" customWidth="1"/>
    <col min="3335" max="3335" width="10.42578125" style="2" customWidth="1"/>
    <col min="3336" max="3584" width="8.85546875" style="2"/>
    <col min="3585" max="3585" width="10.28515625" style="2" customWidth="1"/>
    <col min="3586" max="3586" width="9.140625" style="2" customWidth="1"/>
    <col min="3587" max="3587" width="50.5703125" style="2" customWidth="1"/>
    <col min="3588" max="3588" width="22.5703125" style="2" bestFit="1" customWidth="1"/>
    <col min="3589" max="3589" width="52.28515625" style="2" customWidth="1"/>
    <col min="3590" max="3590" width="30.5703125" style="2" customWidth="1"/>
    <col min="3591" max="3591" width="10.42578125" style="2" customWidth="1"/>
    <col min="3592" max="3840" width="8.85546875" style="2"/>
    <col min="3841" max="3841" width="10.28515625" style="2" customWidth="1"/>
    <col min="3842" max="3842" width="9.140625" style="2" customWidth="1"/>
    <col min="3843" max="3843" width="50.5703125" style="2" customWidth="1"/>
    <col min="3844" max="3844" width="22.5703125" style="2" bestFit="1" customWidth="1"/>
    <col min="3845" max="3845" width="52.28515625" style="2" customWidth="1"/>
    <col min="3846" max="3846" width="30.5703125" style="2" customWidth="1"/>
    <col min="3847" max="3847" width="10.42578125" style="2" customWidth="1"/>
    <col min="3848" max="4096" width="8.85546875" style="2"/>
    <col min="4097" max="4097" width="10.28515625" style="2" customWidth="1"/>
    <col min="4098" max="4098" width="9.140625" style="2" customWidth="1"/>
    <col min="4099" max="4099" width="50.5703125" style="2" customWidth="1"/>
    <col min="4100" max="4100" width="22.5703125" style="2" bestFit="1" customWidth="1"/>
    <col min="4101" max="4101" width="52.28515625" style="2" customWidth="1"/>
    <col min="4102" max="4102" width="30.5703125" style="2" customWidth="1"/>
    <col min="4103" max="4103" width="10.42578125" style="2" customWidth="1"/>
    <col min="4104" max="4352" width="8.85546875" style="2"/>
    <col min="4353" max="4353" width="10.28515625" style="2" customWidth="1"/>
    <col min="4354" max="4354" width="9.140625" style="2" customWidth="1"/>
    <col min="4355" max="4355" width="50.5703125" style="2" customWidth="1"/>
    <col min="4356" max="4356" width="22.5703125" style="2" bestFit="1" customWidth="1"/>
    <col min="4357" max="4357" width="52.28515625" style="2" customWidth="1"/>
    <col min="4358" max="4358" width="30.5703125" style="2" customWidth="1"/>
    <col min="4359" max="4359" width="10.42578125" style="2" customWidth="1"/>
    <col min="4360" max="4608" width="8.85546875" style="2"/>
    <col min="4609" max="4609" width="10.28515625" style="2" customWidth="1"/>
    <col min="4610" max="4610" width="9.140625" style="2" customWidth="1"/>
    <col min="4611" max="4611" width="50.5703125" style="2" customWidth="1"/>
    <col min="4612" max="4612" width="22.5703125" style="2" bestFit="1" customWidth="1"/>
    <col min="4613" max="4613" width="52.28515625" style="2" customWidth="1"/>
    <col min="4614" max="4614" width="30.5703125" style="2" customWidth="1"/>
    <col min="4615" max="4615" width="10.42578125" style="2" customWidth="1"/>
    <col min="4616" max="4864" width="8.85546875" style="2"/>
    <col min="4865" max="4865" width="10.28515625" style="2" customWidth="1"/>
    <col min="4866" max="4866" width="9.140625" style="2" customWidth="1"/>
    <col min="4867" max="4867" width="50.5703125" style="2" customWidth="1"/>
    <col min="4868" max="4868" width="22.5703125" style="2" bestFit="1" customWidth="1"/>
    <col min="4869" max="4869" width="52.28515625" style="2" customWidth="1"/>
    <col min="4870" max="4870" width="30.5703125" style="2" customWidth="1"/>
    <col min="4871" max="4871" width="10.42578125" style="2" customWidth="1"/>
    <col min="4872" max="5120" width="8.85546875" style="2"/>
    <col min="5121" max="5121" width="10.28515625" style="2" customWidth="1"/>
    <col min="5122" max="5122" width="9.140625" style="2" customWidth="1"/>
    <col min="5123" max="5123" width="50.5703125" style="2" customWidth="1"/>
    <col min="5124" max="5124" width="22.5703125" style="2" bestFit="1" customWidth="1"/>
    <col min="5125" max="5125" width="52.28515625" style="2" customWidth="1"/>
    <col min="5126" max="5126" width="30.5703125" style="2" customWidth="1"/>
    <col min="5127" max="5127" width="10.42578125" style="2" customWidth="1"/>
    <col min="5128" max="5376" width="8.85546875" style="2"/>
    <col min="5377" max="5377" width="10.28515625" style="2" customWidth="1"/>
    <col min="5378" max="5378" width="9.140625" style="2" customWidth="1"/>
    <col min="5379" max="5379" width="50.5703125" style="2" customWidth="1"/>
    <col min="5380" max="5380" width="22.5703125" style="2" bestFit="1" customWidth="1"/>
    <col min="5381" max="5381" width="52.28515625" style="2" customWidth="1"/>
    <col min="5382" max="5382" width="30.5703125" style="2" customWidth="1"/>
    <col min="5383" max="5383" width="10.42578125" style="2" customWidth="1"/>
    <col min="5384" max="5632" width="8.85546875" style="2"/>
    <col min="5633" max="5633" width="10.28515625" style="2" customWidth="1"/>
    <col min="5634" max="5634" width="9.140625" style="2" customWidth="1"/>
    <col min="5635" max="5635" width="50.5703125" style="2" customWidth="1"/>
    <col min="5636" max="5636" width="22.5703125" style="2" bestFit="1" customWidth="1"/>
    <col min="5637" max="5637" width="52.28515625" style="2" customWidth="1"/>
    <col min="5638" max="5638" width="30.5703125" style="2" customWidth="1"/>
    <col min="5639" max="5639" width="10.42578125" style="2" customWidth="1"/>
    <col min="5640" max="5888" width="8.85546875" style="2"/>
    <col min="5889" max="5889" width="10.28515625" style="2" customWidth="1"/>
    <col min="5890" max="5890" width="9.140625" style="2" customWidth="1"/>
    <col min="5891" max="5891" width="50.5703125" style="2" customWidth="1"/>
    <col min="5892" max="5892" width="22.5703125" style="2" bestFit="1" customWidth="1"/>
    <col min="5893" max="5893" width="52.28515625" style="2" customWidth="1"/>
    <col min="5894" max="5894" width="30.5703125" style="2" customWidth="1"/>
    <col min="5895" max="5895" width="10.42578125" style="2" customWidth="1"/>
    <col min="5896" max="6144" width="8.85546875" style="2"/>
    <col min="6145" max="6145" width="10.28515625" style="2" customWidth="1"/>
    <col min="6146" max="6146" width="9.140625" style="2" customWidth="1"/>
    <col min="6147" max="6147" width="50.5703125" style="2" customWidth="1"/>
    <col min="6148" max="6148" width="22.5703125" style="2" bestFit="1" customWidth="1"/>
    <col min="6149" max="6149" width="52.28515625" style="2" customWidth="1"/>
    <col min="6150" max="6150" width="30.5703125" style="2" customWidth="1"/>
    <col min="6151" max="6151" width="10.42578125" style="2" customWidth="1"/>
    <col min="6152" max="6400" width="8.85546875" style="2"/>
    <col min="6401" max="6401" width="10.28515625" style="2" customWidth="1"/>
    <col min="6402" max="6402" width="9.140625" style="2" customWidth="1"/>
    <col min="6403" max="6403" width="50.5703125" style="2" customWidth="1"/>
    <col min="6404" max="6404" width="22.5703125" style="2" bestFit="1" customWidth="1"/>
    <col min="6405" max="6405" width="52.28515625" style="2" customWidth="1"/>
    <col min="6406" max="6406" width="30.5703125" style="2" customWidth="1"/>
    <col min="6407" max="6407" width="10.42578125" style="2" customWidth="1"/>
    <col min="6408" max="6656" width="8.85546875" style="2"/>
    <col min="6657" max="6657" width="10.28515625" style="2" customWidth="1"/>
    <col min="6658" max="6658" width="9.140625" style="2" customWidth="1"/>
    <col min="6659" max="6659" width="50.5703125" style="2" customWidth="1"/>
    <col min="6660" max="6660" width="22.5703125" style="2" bestFit="1" customWidth="1"/>
    <col min="6661" max="6661" width="52.28515625" style="2" customWidth="1"/>
    <col min="6662" max="6662" width="30.5703125" style="2" customWidth="1"/>
    <col min="6663" max="6663" width="10.42578125" style="2" customWidth="1"/>
    <col min="6664" max="6912" width="8.85546875" style="2"/>
    <col min="6913" max="6913" width="10.28515625" style="2" customWidth="1"/>
    <col min="6914" max="6914" width="9.140625" style="2" customWidth="1"/>
    <col min="6915" max="6915" width="50.5703125" style="2" customWidth="1"/>
    <col min="6916" max="6916" width="22.5703125" style="2" bestFit="1" customWidth="1"/>
    <col min="6917" max="6917" width="52.28515625" style="2" customWidth="1"/>
    <col min="6918" max="6918" width="30.5703125" style="2" customWidth="1"/>
    <col min="6919" max="6919" width="10.42578125" style="2" customWidth="1"/>
    <col min="6920" max="7168" width="8.85546875" style="2"/>
    <col min="7169" max="7169" width="10.28515625" style="2" customWidth="1"/>
    <col min="7170" max="7170" width="9.140625" style="2" customWidth="1"/>
    <col min="7171" max="7171" width="50.5703125" style="2" customWidth="1"/>
    <col min="7172" max="7172" width="22.5703125" style="2" bestFit="1" customWidth="1"/>
    <col min="7173" max="7173" width="52.28515625" style="2" customWidth="1"/>
    <col min="7174" max="7174" width="30.5703125" style="2" customWidth="1"/>
    <col min="7175" max="7175" width="10.42578125" style="2" customWidth="1"/>
    <col min="7176" max="7424" width="8.85546875" style="2"/>
    <col min="7425" max="7425" width="10.28515625" style="2" customWidth="1"/>
    <col min="7426" max="7426" width="9.140625" style="2" customWidth="1"/>
    <col min="7427" max="7427" width="50.5703125" style="2" customWidth="1"/>
    <col min="7428" max="7428" width="22.5703125" style="2" bestFit="1" customWidth="1"/>
    <col min="7429" max="7429" width="52.28515625" style="2" customWidth="1"/>
    <col min="7430" max="7430" width="30.5703125" style="2" customWidth="1"/>
    <col min="7431" max="7431" width="10.42578125" style="2" customWidth="1"/>
    <col min="7432" max="7680" width="8.85546875" style="2"/>
    <col min="7681" max="7681" width="10.28515625" style="2" customWidth="1"/>
    <col min="7682" max="7682" width="9.140625" style="2" customWidth="1"/>
    <col min="7683" max="7683" width="50.5703125" style="2" customWidth="1"/>
    <col min="7684" max="7684" width="22.5703125" style="2" bestFit="1" customWidth="1"/>
    <col min="7685" max="7685" width="52.28515625" style="2" customWidth="1"/>
    <col min="7686" max="7686" width="30.5703125" style="2" customWidth="1"/>
    <col min="7687" max="7687" width="10.42578125" style="2" customWidth="1"/>
    <col min="7688" max="7936" width="8.85546875" style="2"/>
    <col min="7937" max="7937" width="10.28515625" style="2" customWidth="1"/>
    <col min="7938" max="7938" width="9.140625" style="2" customWidth="1"/>
    <col min="7939" max="7939" width="50.5703125" style="2" customWidth="1"/>
    <col min="7940" max="7940" width="22.5703125" style="2" bestFit="1" customWidth="1"/>
    <col min="7941" max="7941" width="52.28515625" style="2" customWidth="1"/>
    <col min="7942" max="7942" width="30.5703125" style="2" customWidth="1"/>
    <col min="7943" max="7943" width="10.42578125" style="2" customWidth="1"/>
    <col min="7944" max="8192" width="8.85546875" style="2"/>
    <col min="8193" max="8193" width="10.28515625" style="2" customWidth="1"/>
    <col min="8194" max="8194" width="9.140625" style="2" customWidth="1"/>
    <col min="8195" max="8195" width="50.5703125" style="2" customWidth="1"/>
    <col min="8196" max="8196" width="22.5703125" style="2" bestFit="1" customWidth="1"/>
    <col min="8197" max="8197" width="52.28515625" style="2" customWidth="1"/>
    <col min="8198" max="8198" width="30.5703125" style="2" customWidth="1"/>
    <col min="8199" max="8199" width="10.42578125" style="2" customWidth="1"/>
    <col min="8200" max="8448" width="8.85546875" style="2"/>
    <col min="8449" max="8449" width="10.28515625" style="2" customWidth="1"/>
    <col min="8450" max="8450" width="9.140625" style="2" customWidth="1"/>
    <col min="8451" max="8451" width="50.5703125" style="2" customWidth="1"/>
    <col min="8452" max="8452" width="22.5703125" style="2" bestFit="1" customWidth="1"/>
    <col min="8453" max="8453" width="52.28515625" style="2" customWidth="1"/>
    <col min="8454" max="8454" width="30.5703125" style="2" customWidth="1"/>
    <col min="8455" max="8455" width="10.42578125" style="2" customWidth="1"/>
    <col min="8456" max="8704" width="8.85546875" style="2"/>
    <col min="8705" max="8705" width="10.28515625" style="2" customWidth="1"/>
    <col min="8706" max="8706" width="9.140625" style="2" customWidth="1"/>
    <col min="8707" max="8707" width="50.5703125" style="2" customWidth="1"/>
    <col min="8708" max="8708" width="22.5703125" style="2" bestFit="1" customWidth="1"/>
    <col min="8709" max="8709" width="52.28515625" style="2" customWidth="1"/>
    <col min="8710" max="8710" width="30.5703125" style="2" customWidth="1"/>
    <col min="8711" max="8711" width="10.42578125" style="2" customWidth="1"/>
    <col min="8712" max="8960" width="8.85546875" style="2"/>
    <col min="8961" max="8961" width="10.28515625" style="2" customWidth="1"/>
    <col min="8962" max="8962" width="9.140625" style="2" customWidth="1"/>
    <col min="8963" max="8963" width="50.5703125" style="2" customWidth="1"/>
    <col min="8964" max="8964" width="22.5703125" style="2" bestFit="1" customWidth="1"/>
    <col min="8965" max="8965" width="52.28515625" style="2" customWidth="1"/>
    <col min="8966" max="8966" width="30.5703125" style="2" customWidth="1"/>
    <col min="8967" max="8967" width="10.42578125" style="2" customWidth="1"/>
    <col min="8968" max="9216" width="8.85546875" style="2"/>
    <col min="9217" max="9217" width="10.28515625" style="2" customWidth="1"/>
    <col min="9218" max="9218" width="9.140625" style="2" customWidth="1"/>
    <col min="9219" max="9219" width="50.5703125" style="2" customWidth="1"/>
    <col min="9220" max="9220" width="22.5703125" style="2" bestFit="1" customWidth="1"/>
    <col min="9221" max="9221" width="52.28515625" style="2" customWidth="1"/>
    <col min="9222" max="9222" width="30.5703125" style="2" customWidth="1"/>
    <col min="9223" max="9223" width="10.42578125" style="2" customWidth="1"/>
    <col min="9224" max="9472" width="8.85546875" style="2"/>
    <col min="9473" max="9473" width="10.28515625" style="2" customWidth="1"/>
    <col min="9474" max="9474" width="9.140625" style="2" customWidth="1"/>
    <col min="9475" max="9475" width="50.5703125" style="2" customWidth="1"/>
    <col min="9476" max="9476" width="22.5703125" style="2" bestFit="1" customWidth="1"/>
    <col min="9477" max="9477" width="52.28515625" style="2" customWidth="1"/>
    <col min="9478" max="9478" width="30.5703125" style="2" customWidth="1"/>
    <col min="9479" max="9479" width="10.42578125" style="2" customWidth="1"/>
    <col min="9480" max="9728" width="8.85546875" style="2"/>
    <col min="9729" max="9729" width="10.28515625" style="2" customWidth="1"/>
    <col min="9730" max="9730" width="9.140625" style="2" customWidth="1"/>
    <col min="9731" max="9731" width="50.5703125" style="2" customWidth="1"/>
    <col min="9732" max="9732" width="22.5703125" style="2" bestFit="1" customWidth="1"/>
    <col min="9733" max="9733" width="52.28515625" style="2" customWidth="1"/>
    <col min="9734" max="9734" width="30.5703125" style="2" customWidth="1"/>
    <col min="9735" max="9735" width="10.42578125" style="2" customWidth="1"/>
    <col min="9736" max="9984" width="8.85546875" style="2"/>
    <col min="9985" max="9985" width="10.28515625" style="2" customWidth="1"/>
    <col min="9986" max="9986" width="9.140625" style="2" customWidth="1"/>
    <col min="9987" max="9987" width="50.5703125" style="2" customWidth="1"/>
    <col min="9988" max="9988" width="22.5703125" style="2" bestFit="1" customWidth="1"/>
    <col min="9989" max="9989" width="52.28515625" style="2" customWidth="1"/>
    <col min="9990" max="9990" width="30.5703125" style="2" customWidth="1"/>
    <col min="9991" max="9991" width="10.42578125" style="2" customWidth="1"/>
    <col min="9992" max="10240" width="8.85546875" style="2"/>
    <col min="10241" max="10241" width="10.28515625" style="2" customWidth="1"/>
    <col min="10242" max="10242" width="9.140625" style="2" customWidth="1"/>
    <col min="10243" max="10243" width="50.5703125" style="2" customWidth="1"/>
    <col min="10244" max="10244" width="22.5703125" style="2" bestFit="1" customWidth="1"/>
    <col min="10245" max="10245" width="52.28515625" style="2" customWidth="1"/>
    <col min="10246" max="10246" width="30.5703125" style="2" customWidth="1"/>
    <col min="10247" max="10247" width="10.42578125" style="2" customWidth="1"/>
    <col min="10248" max="10496" width="8.85546875" style="2"/>
    <col min="10497" max="10497" width="10.28515625" style="2" customWidth="1"/>
    <col min="10498" max="10498" width="9.140625" style="2" customWidth="1"/>
    <col min="10499" max="10499" width="50.5703125" style="2" customWidth="1"/>
    <col min="10500" max="10500" width="22.5703125" style="2" bestFit="1" customWidth="1"/>
    <col min="10501" max="10501" width="52.28515625" style="2" customWidth="1"/>
    <col min="10502" max="10502" width="30.5703125" style="2" customWidth="1"/>
    <col min="10503" max="10503" width="10.42578125" style="2" customWidth="1"/>
    <col min="10504" max="10752" width="8.85546875" style="2"/>
    <col min="10753" max="10753" width="10.28515625" style="2" customWidth="1"/>
    <col min="10754" max="10754" width="9.140625" style="2" customWidth="1"/>
    <col min="10755" max="10755" width="50.5703125" style="2" customWidth="1"/>
    <col min="10756" max="10756" width="22.5703125" style="2" bestFit="1" customWidth="1"/>
    <col min="10757" max="10757" width="52.28515625" style="2" customWidth="1"/>
    <col min="10758" max="10758" width="30.5703125" style="2" customWidth="1"/>
    <col min="10759" max="10759" width="10.42578125" style="2" customWidth="1"/>
    <col min="10760" max="11008" width="8.85546875" style="2"/>
    <col min="11009" max="11009" width="10.28515625" style="2" customWidth="1"/>
    <col min="11010" max="11010" width="9.140625" style="2" customWidth="1"/>
    <col min="11011" max="11011" width="50.5703125" style="2" customWidth="1"/>
    <col min="11012" max="11012" width="22.5703125" style="2" bestFit="1" customWidth="1"/>
    <col min="11013" max="11013" width="52.28515625" style="2" customWidth="1"/>
    <col min="11014" max="11014" width="30.5703125" style="2" customWidth="1"/>
    <col min="11015" max="11015" width="10.42578125" style="2" customWidth="1"/>
    <col min="11016" max="11264" width="8.85546875" style="2"/>
    <col min="11265" max="11265" width="10.28515625" style="2" customWidth="1"/>
    <col min="11266" max="11266" width="9.140625" style="2" customWidth="1"/>
    <col min="11267" max="11267" width="50.5703125" style="2" customWidth="1"/>
    <col min="11268" max="11268" width="22.5703125" style="2" bestFit="1" customWidth="1"/>
    <col min="11269" max="11269" width="52.28515625" style="2" customWidth="1"/>
    <col min="11270" max="11270" width="30.5703125" style="2" customWidth="1"/>
    <col min="11271" max="11271" width="10.42578125" style="2" customWidth="1"/>
    <col min="11272" max="11520" width="8.85546875" style="2"/>
    <col min="11521" max="11521" width="10.28515625" style="2" customWidth="1"/>
    <col min="11522" max="11522" width="9.140625" style="2" customWidth="1"/>
    <col min="11523" max="11523" width="50.5703125" style="2" customWidth="1"/>
    <col min="11524" max="11524" width="22.5703125" style="2" bestFit="1" customWidth="1"/>
    <col min="11525" max="11525" width="52.28515625" style="2" customWidth="1"/>
    <col min="11526" max="11526" width="30.5703125" style="2" customWidth="1"/>
    <col min="11527" max="11527" width="10.42578125" style="2" customWidth="1"/>
    <col min="11528" max="11776" width="8.85546875" style="2"/>
    <col min="11777" max="11777" width="10.28515625" style="2" customWidth="1"/>
    <col min="11778" max="11778" width="9.140625" style="2" customWidth="1"/>
    <col min="11779" max="11779" width="50.5703125" style="2" customWidth="1"/>
    <col min="11780" max="11780" width="22.5703125" style="2" bestFit="1" customWidth="1"/>
    <col min="11781" max="11781" width="52.28515625" style="2" customWidth="1"/>
    <col min="11782" max="11782" width="30.5703125" style="2" customWidth="1"/>
    <col min="11783" max="11783" width="10.42578125" style="2" customWidth="1"/>
    <col min="11784" max="12032" width="8.85546875" style="2"/>
    <col min="12033" max="12033" width="10.28515625" style="2" customWidth="1"/>
    <col min="12034" max="12034" width="9.140625" style="2" customWidth="1"/>
    <col min="12035" max="12035" width="50.5703125" style="2" customWidth="1"/>
    <col min="12036" max="12036" width="22.5703125" style="2" bestFit="1" customWidth="1"/>
    <col min="12037" max="12037" width="52.28515625" style="2" customWidth="1"/>
    <col min="12038" max="12038" width="30.5703125" style="2" customWidth="1"/>
    <col min="12039" max="12039" width="10.42578125" style="2" customWidth="1"/>
    <col min="12040" max="12288" width="8.85546875" style="2"/>
    <col min="12289" max="12289" width="10.28515625" style="2" customWidth="1"/>
    <col min="12290" max="12290" width="9.140625" style="2" customWidth="1"/>
    <col min="12291" max="12291" width="50.5703125" style="2" customWidth="1"/>
    <col min="12292" max="12292" width="22.5703125" style="2" bestFit="1" customWidth="1"/>
    <col min="12293" max="12293" width="52.28515625" style="2" customWidth="1"/>
    <col min="12294" max="12294" width="30.5703125" style="2" customWidth="1"/>
    <col min="12295" max="12295" width="10.42578125" style="2" customWidth="1"/>
    <col min="12296" max="12544" width="8.85546875" style="2"/>
    <col min="12545" max="12545" width="10.28515625" style="2" customWidth="1"/>
    <col min="12546" max="12546" width="9.140625" style="2" customWidth="1"/>
    <col min="12547" max="12547" width="50.5703125" style="2" customWidth="1"/>
    <col min="12548" max="12548" width="22.5703125" style="2" bestFit="1" customWidth="1"/>
    <col min="12549" max="12549" width="52.28515625" style="2" customWidth="1"/>
    <col min="12550" max="12550" width="30.5703125" style="2" customWidth="1"/>
    <col min="12551" max="12551" width="10.42578125" style="2" customWidth="1"/>
    <col min="12552" max="12800" width="8.85546875" style="2"/>
    <col min="12801" max="12801" width="10.28515625" style="2" customWidth="1"/>
    <col min="12802" max="12802" width="9.140625" style="2" customWidth="1"/>
    <col min="12803" max="12803" width="50.5703125" style="2" customWidth="1"/>
    <col min="12804" max="12804" width="22.5703125" style="2" bestFit="1" customWidth="1"/>
    <col min="12805" max="12805" width="52.28515625" style="2" customWidth="1"/>
    <col min="12806" max="12806" width="30.5703125" style="2" customWidth="1"/>
    <col min="12807" max="12807" width="10.42578125" style="2" customWidth="1"/>
    <col min="12808" max="13056" width="8.85546875" style="2"/>
    <col min="13057" max="13057" width="10.28515625" style="2" customWidth="1"/>
    <col min="13058" max="13058" width="9.140625" style="2" customWidth="1"/>
    <col min="13059" max="13059" width="50.5703125" style="2" customWidth="1"/>
    <col min="13060" max="13060" width="22.5703125" style="2" bestFit="1" customWidth="1"/>
    <col min="13061" max="13061" width="52.28515625" style="2" customWidth="1"/>
    <col min="13062" max="13062" width="30.5703125" style="2" customWidth="1"/>
    <col min="13063" max="13063" width="10.42578125" style="2" customWidth="1"/>
    <col min="13064" max="13312" width="8.85546875" style="2"/>
    <col min="13313" max="13313" width="10.28515625" style="2" customWidth="1"/>
    <col min="13314" max="13314" width="9.140625" style="2" customWidth="1"/>
    <col min="13315" max="13315" width="50.5703125" style="2" customWidth="1"/>
    <col min="13316" max="13316" width="22.5703125" style="2" bestFit="1" customWidth="1"/>
    <col min="13317" max="13317" width="52.28515625" style="2" customWidth="1"/>
    <col min="13318" max="13318" width="30.5703125" style="2" customWidth="1"/>
    <col min="13319" max="13319" width="10.42578125" style="2" customWidth="1"/>
    <col min="13320" max="13568" width="8.85546875" style="2"/>
    <col min="13569" max="13569" width="10.28515625" style="2" customWidth="1"/>
    <col min="13570" max="13570" width="9.140625" style="2" customWidth="1"/>
    <col min="13571" max="13571" width="50.5703125" style="2" customWidth="1"/>
    <col min="13572" max="13572" width="22.5703125" style="2" bestFit="1" customWidth="1"/>
    <col min="13573" max="13573" width="52.28515625" style="2" customWidth="1"/>
    <col min="13574" max="13574" width="30.5703125" style="2" customWidth="1"/>
    <col min="13575" max="13575" width="10.42578125" style="2" customWidth="1"/>
    <col min="13576" max="13824" width="8.85546875" style="2"/>
    <col min="13825" max="13825" width="10.28515625" style="2" customWidth="1"/>
    <col min="13826" max="13826" width="9.140625" style="2" customWidth="1"/>
    <col min="13827" max="13827" width="50.5703125" style="2" customWidth="1"/>
    <col min="13828" max="13828" width="22.5703125" style="2" bestFit="1" customWidth="1"/>
    <col min="13829" max="13829" width="52.28515625" style="2" customWidth="1"/>
    <col min="13830" max="13830" width="30.5703125" style="2" customWidth="1"/>
    <col min="13831" max="13831" width="10.42578125" style="2" customWidth="1"/>
    <col min="13832" max="14080" width="8.85546875" style="2"/>
    <col min="14081" max="14081" width="10.28515625" style="2" customWidth="1"/>
    <col min="14082" max="14082" width="9.140625" style="2" customWidth="1"/>
    <col min="14083" max="14083" width="50.5703125" style="2" customWidth="1"/>
    <col min="14084" max="14084" width="22.5703125" style="2" bestFit="1" customWidth="1"/>
    <col min="14085" max="14085" width="52.28515625" style="2" customWidth="1"/>
    <col min="14086" max="14086" width="30.5703125" style="2" customWidth="1"/>
    <col min="14087" max="14087" width="10.42578125" style="2" customWidth="1"/>
    <col min="14088" max="14336" width="8.85546875" style="2"/>
    <col min="14337" max="14337" width="10.28515625" style="2" customWidth="1"/>
    <col min="14338" max="14338" width="9.140625" style="2" customWidth="1"/>
    <col min="14339" max="14339" width="50.5703125" style="2" customWidth="1"/>
    <col min="14340" max="14340" width="22.5703125" style="2" bestFit="1" customWidth="1"/>
    <col min="14341" max="14341" width="52.28515625" style="2" customWidth="1"/>
    <col min="14342" max="14342" width="30.5703125" style="2" customWidth="1"/>
    <col min="14343" max="14343" width="10.42578125" style="2" customWidth="1"/>
    <col min="14344" max="14592" width="8.85546875" style="2"/>
    <col min="14593" max="14593" width="10.28515625" style="2" customWidth="1"/>
    <col min="14594" max="14594" width="9.140625" style="2" customWidth="1"/>
    <col min="14595" max="14595" width="50.5703125" style="2" customWidth="1"/>
    <col min="14596" max="14596" width="22.5703125" style="2" bestFit="1" customWidth="1"/>
    <col min="14597" max="14597" width="52.28515625" style="2" customWidth="1"/>
    <col min="14598" max="14598" width="30.5703125" style="2" customWidth="1"/>
    <col min="14599" max="14599" width="10.42578125" style="2" customWidth="1"/>
    <col min="14600" max="14848" width="8.85546875" style="2"/>
    <col min="14849" max="14849" width="10.28515625" style="2" customWidth="1"/>
    <col min="14850" max="14850" width="9.140625" style="2" customWidth="1"/>
    <col min="14851" max="14851" width="50.5703125" style="2" customWidth="1"/>
    <col min="14852" max="14852" width="22.5703125" style="2" bestFit="1" customWidth="1"/>
    <col min="14853" max="14853" width="52.28515625" style="2" customWidth="1"/>
    <col min="14854" max="14854" width="30.5703125" style="2" customWidth="1"/>
    <col min="14855" max="14855" width="10.42578125" style="2" customWidth="1"/>
    <col min="14856" max="15104" width="8.85546875" style="2"/>
    <col min="15105" max="15105" width="10.28515625" style="2" customWidth="1"/>
    <col min="15106" max="15106" width="9.140625" style="2" customWidth="1"/>
    <col min="15107" max="15107" width="50.5703125" style="2" customWidth="1"/>
    <col min="15108" max="15108" width="22.5703125" style="2" bestFit="1" customWidth="1"/>
    <col min="15109" max="15109" width="52.28515625" style="2" customWidth="1"/>
    <col min="15110" max="15110" width="30.5703125" style="2" customWidth="1"/>
    <col min="15111" max="15111" width="10.42578125" style="2" customWidth="1"/>
    <col min="15112" max="15360" width="8.85546875" style="2"/>
    <col min="15361" max="15361" width="10.28515625" style="2" customWidth="1"/>
    <col min="15362" max="15362" width="9.140625" style="2" customWidth="1"/>
    <col min="15363" max="15363" width="50.5703125" style="2" customWidth="1"/>
    <col min="15364" max="15364" width="22.5703125" style="2" bestFit="1" customWidth="1"/>
    <col min="15365" max="15365" width="52.28515625" style="2" customWidth="1"/>
    <col min="15366" max="15366" width="30.5703125" style="2" customWidth="1"/>
    <col min="15367" max="15367" width="10.42578125" style="2" customWidth="1"/>
    <col min="15368" max="15616" width="8.85546875" style="2"/>
    <col min="15617" max="15617" width="10.28515625" style="2" customWidth="1"/>
    <col min="15618" max="15618" width="9.140625" style="2" customWidth="1"/>
    <col min="15619" max="15619" width="50.5703125" style="2" customWidth="1"/>
    <col min="15620" max="15620" width="22.5703125" style="2" bestFit="1" customWidth="1"/>
    <col min="15621" max="15621" width="52.28515625" style="2" customWidth="1"/>
    <col min="15622" max="15622" width="30.5703125" style="2" customWidth="1"/>
    <col min="15623" max="15623" width="10.42578125" style="2" customWidth="1"/>
    <col min="15624" max="15872" width="8.85546875" style="2"/>
    <col min="15873" max="15873" width="10.28515625" style="2" customWidth="1"/>
    <col min="15874" max="15874" width="9.140625" style="2" customWidth="1"/>
    <col min="15875" max="15875" width="50.5703125" style="2" customWidth="1"/>
    <col min="15876" max="15876" width="22.5703125" style="2" bestFit="1" customWidth="1"/>
    <col min="15877" max="15877" width="52.28515625" style="2" customWidth="1"/>
    <col min="15878" max="15878" width="30.5703125" style="2" customWidth="1"/>
    <col min="15879" max="15879" width="10.42578125" style="2" customWidth="1"/>
    <col min="15880" max="16128" width="8.85546875" style="2"/>
    <col min="16129" max="16129" width="10.28515625" style="2" customWidth="1"/>
    <col min="16130" max="16130" width="9.140625" style="2" customWidth="1"/>
    <col min="16131" max="16131" width="50.5703125" style="2" customWidth="1"/>
    <col min="16132" max="16132" width="22.5703125" style="2" bestFit="1" customWidth="1"/>
    <col min="16133" max="16133" width="52.28515625" style="2" customWidth="1"/>
    <col min="16134" max="16134" width="30.5703125" style="2" customWidth="1"/>
    <col min="16135" max="16135" width="10.42578125" style="2" customWidth="1"/>
    <col min="16136" max="16384" width="8.85546875" style="2"/>
  </cols>
  <sheetData>
    <row r="1" spans="1:7" s="89" customFormat="1" ht="19.5" thickBot="1" x14ac:dyDescent="0.3">
      <c r="A1" s="97"/>
      <c r="B1" s="96" t="s">
        <v>869</v>
      </c>
      <c r="C1" s="94"/>
      <c r="D1" s="95"/>
      <c r="E1" s="94"/>
    </row>
    <row r="2" spans="1:7" s="89" customFormat="1" ht="48.95" customHeight="1" x14ac:dyDescent="0.25">
      <c r="A2" s="93" t="s">
        <v>868</v>
      </c>
      <c r="B2" s="92"/>
      <c r="C2" s="90"/>
      <c r="D2" s="91"/>
      <c r="E2" s="90"/>
    </row>
    <row r="3" spans="1:7" s="84" customFormat="1" x14ac:dyDescent="0.25">
      <c r="A3" s="85"/>
      <c r="B3" s="88"/>
      <c r="C3" s="85"/>
      <c r="D3" s="87"/>
      <c r="E3" s="86"/>
      <c r="F3" s="86"/>
      <c r="G3" s="85"/>
    </row>
    <row r="4" spans="1:7" s="78" customFormat="1" x14ac:dyDescent="0.25">
      <c r="A4" s="98" t="s">
        <v>867</v>
      </c>
      <c r="B4" s="98"/>
      <c r="C4" s="98"/>
      <c r="D4" s="98"/>
      <c r="E4" s="98"/>
      <c r="F4" s="33"/>
      <c r="G4" s="33"/>
    </row>
    <row r="5" spans="1:7" s="78" customFormat="1" ht="15.75" thickBot="1" x14ac:dyDescent="0.25">
      <c r="A5" s="31" t="s">
        <v>128</v>
      </c>
      <c r="B5" s="31" t="s">
        <v>127</v>
      </c>
      <c r="C5" s="31" t="s">
        <v>126</v>
      </c>
      <c r="D5" s="32" t="s">
        <v>125</v>
      </c>
      <c r="E5" s="31" t="s">
        <v>124</v>
      </c>
      <c r="F5" s="6"/>
      <c r="G5" s="83"/>
    </row>
    <row r="6" spans="1:7" s="78" customFormat="1" ht="60" x14ac:dyDescent="0.2">
      <c r="A6" s="24">
        <v>1</v>
      </c>
      <c r="B6" s="82">
        <v>1</v>
      </c>
      <c r="C6" s="81" t="s">
        <v>866</v>
      </c>
      <c r="D6" s="80">
        <f>+D7+D56+D258</f>
        <v>21147.41676633892</v>
      </c>
      <c r="E6" s="28" t="s">
        <v>865</v>
      </c>
    </row>
    <row r="7" spans="1:7" s="78" customFormat="1" ht="30" outlineLevel="1" x14ac:dyDescent="0.2">
      <c r="A7" s="24">
        <v>1.1000000000000001</v>
      </c>
      <c r="B7" s="23">
        <v>2</v>
      </c>
      <c r="C7" s="21" t="s">
        <v>864</v>
      </c>
      <c r="D7" s="36">
        <f>+D8+D23</f>
        <v>14853.604162094005</v>
      </c>
      <c r="E7" s="21" t="s">
        <v>863</v>
      </c>
    </row>
    <row r="8" spans="1:7" s="78" customFormat="1" ht="30" outlineLevel="2" collapsed="1" x14ac:dyDescent="0.25">
      <c r="A8" s="2" t="s">
        <v>862</v>
      </c>
      <c r="B8" s="41">
        <v>3</v>
      </c>
      <c r="C8" s="39" t="s">
        <v>861</v>
      </c>
      <c r="D8" s="40">
        <f>+SUM(D9:D11)+D15+D21+D22</f>
        <v>8661.3009834774275</v>
      </c>
      <c r="E8" s="39" t="s">
        <v>860</v>
      </c>
    </row>
    <row r="9" spans="1:7" s="78" customFormat="1" ht="30" outlineLevel="3" x14ac:dyDescent="0.25">
      <c r="A9" s="2" t="s">
        <v>859</v>
      </c>
      <c r="B9" s="27">
        <v>4</v>
      </c>
      <c r="C9" s="25" t="s">
        <v>858</v>
      </c>
      <c r="D9" s="35">
        <f>+'[5]ICC OPEX Costs'!E3/Nameplate_GB</f>
        <v>7889.6449567287427</v>
      </c>
      <c r="E9" s="25" t="s">
        <v>857</v>
      </c>
    </row>
    <row r="10" spans="1:7" s="79" customFormat="1" ht="30" outlineLevel="3" x14ac:dyDescent="0.25">
      <c r="A10" s="2" t="s">
        <v>856</v>
      </c>
      <c r="B10" s="27">
        <v>4</v>
      </c>
      <c r="C10" s="25" t="s">
        <v>855</v>
      </c>
      <c r="D10" s="35">
        <f>(+'[5]ICC OPEX Costs'!E22+'[5]ICC OPEX Costs'!E23)/Nameplate_GB</f>
        <v>97.842532157939203</v>
      </c>
      <c r="E10" s="25" t="s">
        <v>854</v>
      </c>
    </row>
    <row r="11" spans="1:7" s="78" customFormat="1" ht="30" outlineLevel="3" x14ac:dyDescent="0.25">
      <c r="A11" s="2" t="s">
        <v>853</v>
      </c>
      <c r="B11" s="27">
        <v>4</v>
      </c>
      <c r="C11" s="25" t="s">
        <v>175</v>
      </c>
      <c r="D11" s="35">
        <f>SUM(D12:D14)</f>
        <v>183.10306979789993</v>
      </c>
      <c r="E11" s="25" t="s">
        <v>852</v>
      </c>
    </row>
    <row r="12" spans="1:7" s="78" customFormat="1" ht="30.75" hidden="1" outlineLevel="4" thickBot="1" x14ac:dyDescent="0.3">
      <c r="A12" s="2" t="s">
        <v>851</v>
      </c>
      <c r="B12" s="77">
        <v>5</v>
      </c>
      <c r="C12" s="76" t="s">
        <v>850</v>
      </c>
      <c r="D12" s="75">
        <f>(+'[5]ICC OPEX Costs'!E12+'[5]ICC OPEX Costs'!E13)/Nameplate_GB</f>
        <v>99.369611598648618</v>
      </c>
      <c r="E12" s="13" t="s">
        <v>849</v>
      </c>
    </row>
    <row r="13" spans="1:7" ht="30.75" hidden="1" outlineLevel="4" thickBot="1" x14ac:dyDescent="0.3">
      <c r="A13" s="2" t="s">
        <v>848</v>
      </c>
      <c r="B13" s="77">
        <v>5</v>
      </c>
      <c r="C13" s="76" t="s">
        <v>847</v>
      </c>
      <c r="D13" s="75">
        <f>(+'[5]ICC OPEX Costs'!E11+'[5]ICC OPEX Costs'!E18)/Nameplate_GB</f>
        <v>73.045863542967538</v>
      </c>
      <c r="E13" s="13" t="s">
        <v>165</v>
      </c>
    </row>
    <row r="14" spans="1:7" ht="30" hidden="1" outlineLevel="4" x14ac:dyDescent="0.25">
      <c r="A14" s="2" t="s">
        <v>846</v>
      </c>
      <c r="B14" s="77">
        <v>5</v>
      </c>
      <c r="C14" s="76" t="s">
        <v>845</v>
      </c>
      <c r="D14" s="75">
        <f>(+'[5]ICC OPEX Costs'!E16+'[5]ICC OPEX Costs'!E21)/Nameplate_GB</f>
        <v>10.687594656283782</v>
      </c>
      <c r="E14" s="16" t="s">
        <v>844</v>
      </c>
    </row>
    <row r="15" spans="1:7" ht="75" outlineLevel="3" collapsed="1" x14ac:dyDescent="0.25">
      <c r="A15" s="2" t="s">
        <v>843</v>
      </c>
      <c r="B15" s="27">
        <v>4</v>
      </c>
      <c r="C15" s="25" t="s">
        <v>842</v>
      </c>
      <c r="D15" s="35">
        <f>SUM(D16:D20)</f>
        <v>385.20534666784374</v>
      </c>
      <c r="E15" s="25" t="s">
        <v>841</v>
      </c>
    </row>
    <row r="16" spans="1:7" ht="30.75" hidden="1" outlineLevel="4" thickBot="1" x14ac:dyDescent="0.3">
      <c r="A16" s="57" t="s">
        <v>840</v>
      </c>
      <c r="B16" s="15">
        <v>5</v>
      </c>
      <c r="C16" s="13" t="s">
        <v>839</v>
      </c>
      <c r="D16" s="38">
        <f>+'[5]ICC OPEX Costs'!E10/Nameplate_GB</f>
        <v>189.97141431891893</v>
      </c>
      <c r="E16" s="13" t="s">
        <v>838</v>
      </c>
    </row>
    <row r="17" spans="1:5" ht="45.75" hidden="1" outlineLevel="4" thickBot="1" x14ac:dyDescent="0.3">
      <c r="A17" s="57" t="s">
        <v>837</v>
      </c>
      <c r="B17" s="15">
        <v>5</v>
      </c>
      <c r="C17" s="13" t="s">
        <v>836</v>
      </c>
      <c r="D17" s="38"/>
      <c r="E17" s="13" t="s">
        <v>835</v>
      </c>
    </row>
    <row r="18" spans="1:5" ht="30.75" hidden="1" outlineLevel="4" thickBot="1" x14ac:dyDescent="0.3">
      <c r="A18" s="57" t="s">
        <v>834</v>
      </c>
      <c r="B18" s="15">
        <v>5</v>
      </c>
      <c r="C18" s="13" t="s">
        <v>833</v>
      </c>
      <c r="D18" s="38">
        <f>(+'[5]ICC OPEX Costs'!E20+'[5]ICC OPEX Costs'!E19)/Nameplate_GB</f>
        <v>39.335849940546474</v>
      </c>
      <c r="E18" s="13" t="s">
        <v>832</v>
      </c>
    </row>
    <row r="19" spans="1:5" ht="15.75" hidden="1" outlineLevel="4" thickBot="1" x14ac:dyDescent="0.3">
      <c r="A19" s="57" t="s">
        <v>831</v>
      </c>
      <c r="B19" s="15">
        <v>5</v>
      </c>
      <c r="C19" s="13" t="s">
        <v>830</v>
      </c>
      <c r="D19" s="38">
        <f>(+'[5]ICC OPEX Costs'!E14+'[5]ICC OPEX Costs'!E15)/Nameplate_GB</f>
        <v>155.89808240837834</v>
      </c>
      <c r="E19" s="13" t="s">
        <v>829</v>
      </c>
    </row>
    <row r="20" spans="1:5" ht="45.75" hidden="1" outlineLevel="4" thickBot="1" x14ac:dyDescent="0.3">
      <c r="A20" s="57" t="s">
        <v>828</v>
      </c>
      <c r="B20" s="15">
        <v>5</v>
      </c>
      <c r="C20" s="13" t="s">
        <v>827</v>
      </c>
      <c r="D20" s="38"/>
      <c r="E20" s="13" t="s">
        <v>826</v>
      </c>
    </row>
    <row r="21" spans="1:5" ht="30" outlineLevel="3" collapsed="1" x14ac:dyDescent="0.25">
      <c r="A21" s="2" t="s">
        <v>825</v>
      </c>
      <c r="B21" s="27">
        <v>4</v>
      </c>
      <c r="C21" s="25" t="s">
        <v>824</v>
      </c>
      <c r="D21" s="35">
        <f>+'[5]ICC OPEX Costs'!E25/Nameplate_GB</f>
        <v>24.423997043918924</v>
      </c>
      <c r="E21" s="25" t="s">
        <v>727</v>
      </c>
    </row>
    <row r="22" spans="1:5" ht="45" outlineLevel="3" x14ac:dyDescent="0.25">
      <c r="A22" s="2" t="s">
        <v>823</v>
      </c>
      <c r="B22" s="27">
        <v>4</v>
      </c>
      <c r="C22" s="25" t="s">
        <v>822</v>
      </c>
      <c r="D22" s="35">
        <f>+'[5]ICC OPEX Costs'!D42/Nameplate_GB</f>
        <v>81.081081081081081</v>
      </c>
      <c r="E22" s="25" t="s">
        <v>821</v>
      </c>
    </row>
    <row r="23" spans="1:5" ht="75" outlineLevel="2" x14ac:dyDescent="0.25">
      <c r="A23" s="2" t="s">
        <v>820</v>
      </c>
      <c r="B23" s="41">
        <v>3</v>
      </c>
      <c r="C23" s="39" t="s">
        <v>819</v>
      </c>
      <c r="D23" s="40">
        <f>+D24+D25+D33+D36+D44+D48+D49+D54+D55</f>
        <v>6192.3031786165766</v>
      </c>
      <c r="E23" s="39" t="s">
        <v>818</v>
      </c>
    </row>
    <row r="24" spans="1:5" outlineLevel="3" x14ac:dyDescent="0.25">
      <c r="A24" s="2" t="s">
        <v>817</v>
      </c>
      <c r="B24" s="27">
        <v>4</v>
      </c>
      <c r="C24" s="25" t="s">
        <v>816</v>
      </c>
      <c r="D24" s="35"/>
      <c r="E24" s="25" t="s">
        <v>815</v>
      </c>
    </row>
    <row r="25" spans="1:5" ht="30" outlineLevel="3" x14ac:dyDescent="0.25">
      <c r="A25" s="2" t="s">
        <v>814</v>
      </c>
      <c r="B25" s="27">
        <v>4</v>
      </c>
      <c r="C25" s="25" t="s">
        <v>813</v>
      </c>
      <c r="D25" s="35">
        <f>+D26</f>
        <v>0</v>
      </c>
      <c r="E25" s="25" t="s">
        <v>812</v>
      </c>
    </row>
    <row r="26" spans="1:5" ht="45.75" hidden="1" outlineLevel="4" thickBot="1" x14ac:dyDescent="0.3">
      <c r="A26" s="2" t="s">
        <v>811</v>
      </c>
      <c r="B26" s="15">
        <v>5</v>
      </c>
      <c r="C26" s="13" t="s">
        <v>810</v>
      </c>
      <c r="D26" s="38">
        <f>+SUM(D27:D32)</f>
        <v>0</v>
      </c>
      <c r="E26" s="13" t="s">
        <v>809</v>
      </c>
    </row>
    <row r="27" spans="1:5" ht="30" hidden="1" outlineLevel="5" x14ac:dyDescent="0.25">
      <c r="A27" s="57" t="s">
        <v>808</v>
      </c>
      <c r="B27" s="56">
        <v>6</v>
      </c>
      <c r="C27" s="55" t="s">
        <v>807</v>
      </c>
      <c r="D27" s="54"/>
      <c r="E27" s="53" t="s">
        <v>806</v>
      </c>
    </row>
    <row r="28" spans="1:5" hidden="1" outlineLevel="5" x14ac:dyDescent="0.25">
      <c r="A28" s="57" t="s">
        <v>805</v>
      </c>
      <c r="B28" s="56">
        <v>6</v>
      </c>
      <c r="C28" s="55" t="s">
        <v>804</v>
      </c>
      <c r="D28" s="54"/>
      <c r="E28" s="53" t="s">
        <v>803</v>
      </c>
    </row>
    <row r="29" spans="1:5" hidden="1" outlineLevel="5" x14ac:dyDescent="0.25">
      <c r="A29" s="57" t="s">
        <v>802</v>
      </c>
      <c r="B29" s="56">
        <v>6</v>
      </c>
      <c r="C29" s="55" t="s">
        <v>801</v>
      </c>
      <c r="D29" s="54"/>
      <c r="E29" s="53" t="s">
        <v>800</v>
      </c>
    </row>
    <row r="30" spans="1:5" ht="30" hidden="1" outlineLevel="5" x14ac:dyDescent="0.25">
      <c r="A30" s="57" t="s">
        <v>799</v>
      </c>
      <c r="B30" s="56">
        <v>6</v>
      </c>
      <c r="C30" s="55" t="s">
        <v>767</v>
      </c>
      <c r="D30" s="54"/>
      <c r="E30" s="53" t="s">
        <v>798</v>
      </c>
    </row>
    <row r="31" spans="1:5" ht="30" hidden="1" outlineLevel="5" x14ac:dyDescent="0.25">
      <c r="A31" s="57" t="s">
        <v>797</v>
      </c>
      <c r="B31" s="56">
        <v>6</v>
      </c>
      <c r="C31" s="55" t="s">
        <v>796</v>
      </c>
      <c r="D31" s="54"/>
      <c r="E31" s="53" t="s">
        <v>795</v>
      </c>
    </row>
    <row r="32" spans="1:5" hidden="1" outlineLevel="5" x14ac:dyDescent="0.25">
      <c r="A32" s="57" t="s">
        <v>794</v>
      </c>
      <c r="B32" s="56">
        <v>6</v>
      </c>
      <c r="C32" s="55" t="s">
        <v>776</v>
      </c>
      <c r="D32" s="54"/>
      <c r="E32" s="53" t="s">
        <v>793</v>
      </c>
    </row>
    <row r="33" spans="1:5" ht="30" outlineLevel="3" collapsed="1" x14ac:dyDescent="0.25">
      <c r="A33" s="2" t="s">
        <v>792</v>
      </c>
      <c r="B33" s="27">
        <v>4</v>
      </c>
      <c r="C33" s="25" t="s">
        <v>791</v>
      </c>
      <c r="D33" s="35">
        <v>0</v>
      </c>
      <c r="E33" s="25" t="s">
        <v>790</v>
      </c>
    </row>
    <row r="34" spans="1:5" ht="15.75" hidden="1" outlineLevel="4" thickBot="1" x14ac:dyDescent="0.3">
      <c r="A34" s="71" t="s">
        <v>789</v>
      </c>
      <c r="B34" s="74">
        <v>5</v>
      </c>
      <c r="C34" s="72" t="s">
        <v>788</v>
      </c>
      <c r="D34" s="73">
        <v>0</v>
      </c>
      <c r="E34" s="72" t="s">
        <v>787</v>
      </c>
    </row>
    <row r="35" spans="1:5" hidden="1" outlineLevel="4" x14ac:dyDescent="0.25">
      <c r="A35" s="71" t="s">
        <v>786</v>
      </c>
      <c r="B35" s="70">
        <v>5</v>
      </c>
      <c r="C35" s="68" t="s">
        <v>785</v>
      </c>
      <c r="D35" s="69">
        <v>0</v>
      </c>
      <c r="E35" s="68" t="s">
        <v>784</v>
      </c>
    </row>
    <row r="36" spans="1:5" outlineLevel="3" collapsed="1" x14ac:dyDescent="0.25">
      <c r="A36" s="57" t="s">
        <v>783</v>
      </c>
      <c r="B36" s="27">
        <v>4</v>
      </c>
      <c r="C36" s="25" t="s">
        <v>782</v>
      </c>
      <c r="D36" s="35">
        <f>+D37</f>
        <v>4293.060924974262</v>
      </c>
      <c r="E36" s="25" t="s">
        <v>781</v>
      </c>
    </row>
    <row r="37" spans="1:5" ht="15.75" hidden="1" outlineLevel="4" thickBot="1" x14ac:dyDescent="0.3">
      <c r="A37" s="2" t="s">
        <v>780</v>
      </c>
      <c r="B37" s="15">
        <v>5</v>
      </c>
      <c r="C37" s="13" t="s">
        <v>779</v>
      </c>
      <c r="D37" s="38">
        <f>+SUM(D38:D43)</f>
        <v>4293.060924974262</v>
      </c>
      <c r="E37" s="13" t="s">
        <v>778</v>
      </c>
    </row>
    <row r="38" spans="1:5" hidden="1" outlineLevel="5" x14ac:dyDescent="0.25">
      <c r="A38" s="57" t="s">
        <v>777</v>
      </c>
      <c r="B38" s="56">
        <v>6</v>
      </c>
      <c r="C38" s="55" t="s">
        <v>776</v>
      </c>
      <c r="D38" s="54">
        <f>+'[5]ICC OPEX Costs'!E17/Nameplate_GB</f>
        <v>134.05865141061142</v>
      </c>
      <c r="E38" s="53" t="s">
        <v>775</v>
      </c>
    </row>
    <row r="39" spans="1:5" hidden="1" outlineLevel="5" x14ac:dyDescent="0.25">
      <c r="A39" s="57" t="s">
        <v>774</v>
      </c>
      <c r="B39" s="56">
        <v>6</v>
      </c>
      <c r="C39" s="55" t="s">
        <v>773</v>
      </c>
      <c r="D39" s="54"/>
      <c r="E39" s="53" t="s">
        <v>772</v>
      </c>
    </row>
    <row r="40" spans="1:5" ht="45" hidden="1" outlineLevel="5" x14ac:dyDescent="0.25">
      <c r="A40" s="57" t="s">
        <v>771</v>
      </c>
      <c r="B40" s="56">
        <v>6</v>
      </c>
      <c r="C40" s="55" t="s">
        <v>770</v>
      </c>
      <c r="D40" s="54">
        <f>+'[5]ICC OPEX Costs'!E4/Nameplate_GB</f>
        <v>4159.0022735636503</v>
      </c>
      <c r="E40" s="53" t="s">
        <v>769</v>
      </c>
    </row>
    <row r="41" spans="1:5" hidden="1" outlineLevel="5" x14ac:dyDescent="0.25">
      <c r="A41" s="57" t="s">
        <v>768</v>
      </c>
      <c r="B41" s="56">
        <v>6</v>
      </c>
      <c r="C41" s="55" t="s">
        <v>767</v>
      </c>
      <c r="D41" s="54"/>
      <c r="E41" s="53" t="s">
        <v>766</v>
      </c>
    </row>
    <row r="42" spans="1:5" hidden="1" outlineLevel="5" x14ac:dyDescent="0.25">
      <c r="A42" s="57" t="s">
        <v>765</v>
      </c>
      <c r="B42" s="56">
        <v>6</v>
      </c>
      <c r="C42" s="55" t="s">
        <v>764</v>
      </c>
      <c r="D42" s="54"/>
      <c r="E42" s="53" t="s">
        <v>763</v>
      </c>
    </row>
    <row r="43" spans="1:5" ht="30" hidden="1" outlineLevel="5" x14ac:dyDescent="0.25">
      <c r="A43" s="57" t="s">
        <v>762</v>
      </c>
      <c r="B43" s="56">
        <v>6</v>
      </c>
      <c r="C43" s="55" t="s">
        <v>761</v>
      </c>
      <c r="D43" s="54">
        <f>(+'[5]ICC OPEX Costs'!E5+'[5]ICC OPEX Costs'!E6+'[5]ICC OPEX Costs'!E7+'[5]ICC OPEX Costs'!E8)/Nameplate_GB</f>
        <v>0</v>
      </c>
      <c r="E43" s="53" t="s">
        <v>760</v>
      </c>
    </row>
    <row r="44" spans="1:5" ht="45" outlineLevel="3" collapsed="1" x14ac:dyDescent="0.25">
      <c r="A44" s="57" t="s">
        <v>759</v>
      </c>
      <c r="B44" s="27">
        <v>4</v>
      </c>
      <c r="C44" s="25" t="s">
        <v>758</v>
      </c>
      <c r="D44" s="35"/>
      <c r="E44" s="25" t="s">
        <v>757</v>
      </c>
    </row>
    <row r="45" spans="1:5" ht="75.75" hidden="1" outlineLevel="4" thickBot="1" x14ac:dyDescent="0.3">
      <c r="A45" s="57" t="s">
        <v>756</v>
      </c>
      <c r="B45" s="15">
        <v>5</v>
      </c>
      <c r="C45" s="13" t="s">
        <v>755</v>
      </c>
      <c r="D45" s="38"/>
      <c r="E45" s="13" t="s">
        <v>754</v>
      </c>
    </row>
    <row r="46" spans="1:5" ht="60.75" hidden="1" outlineLevel="4" thickBot="1" x14ac:dyDescent="0.3">
      <c r="A46" s="57" t="s">
        <v>753</v>
      </c>
      <c r="B46" s="15">
        <v>5</v>
      </c>
      <c r="C46" s="13" t="s">
        <v>752</v>
      </c>
      <c r="D46" s="38"/>
      <c r="E46" s="13" t="s">
        <v>751</v>
      </c>
    </row>
    <row r="47" spans="1:5" ht="45.75" hidden="1" outlineLevel="4" thickBot="1" x14ac:dyDescent="0.3">
      <c r="A47" s="57" t="s">
        <v>750</v>
      </c>
      <c r="B47" s="15">
        <v>5</v>
      </c>
      <c r="C47" s="13" t="s">
        <v>749</v>
      </c>
      <c r="D47" s="38"/>
      <c r="E47" s="13" t="s">
        <v>748</v>
      </c>
    </row>
    <row r="48" spans="1:5" outlineLevel="3" collapsed="1" x14ac:dyDescent="0.25">
      <c r="A48" s="2" t="s">
        <v>747</v>
      </c>
      <c r="B48" s="27">
        <v>4</v>
      </c>
      <c r="C48" s="25" t="s">
        <v>746</v>
      </c>
      <c r="D48" s="35"/>
      <c r="E48" s="25" t="s">
        <v>745</v>
      </c>
    </row>
    <row r="49" spans="1:5" ht="30" outlineLevel="3" x14ac:dyDescent="0.25">
      <c r="A49" s="2" t="s">
        <v>744</v>
      </c>
      <c r="B49" s="27">
        <v>4</v>
      </c>
      <c r="C49" s="25" t="s">
        <v>743</v>
      </c>
      <c r="D49" s="35">
        <f>+'[5]ICC OPEX Costs'!E9/Nameplate_GB</f>
        <v>1886.9081351351351</v>
      </c>
      <c r="E49" s="25" t="s">
        <v>742</v>
      </c>
    </row>
    <row r="50" spans="1:5" ht="75.75" hidden="1" outlineLevel="4" thickBot="1" x14ac:dyDescent="0.3">
      <c r="A50" s="57" t="s">
        <v>741</v>
      </c>
      <c r="B50" s="15">
        <v>5</v>
      </c>
      <c r="C50" s="13" t="s">
        <v>740</v>
      </c>
      <c r="D50" s="38"/>
      <c r="E50" s="13" t="s">
        <v>739</v>
      </c>
    </row>
    <row r="51" spans="1:5" ht="15.75" hidden="1" outlineLevel="4" thickBot="1" x14ac:dyDescent="0.3">
      <c r="A51" s="57" t="s">
        <v>738</v>
      </c>
      <c r="B51" s="15">
        <v>5</v>
      </c>
      <c r="C51" s="13" t="s">
        <v>737</v>
      </c>
      <c r="D51" s="38"/>
      <c r="E51" s="13" t="s">
        <v>736</v>
      </c>
    </row>
    <row r="52" spans="1:5" ht="30.75" hidden="1" outlineLevel="4" thickBot="1" x14ac:dyDescent="0.3">
      <c r="A52" s="57" t="s">
        <v>735</v>
      </c>
      <c r="B52" s="15">
        <v>5</v>
      </c>
      <c r="C52" s="13" t="s">
        <v>734</v>
      </c>
      <c r="D52" s="38"/>
      <c r="E52" s="13" t="s">
        <v>733</v>
      </c>
    </row>
    <row r="53" spans="1:5" ht="15.75" hidden="1" outlineLevel="4" thickBot="1" x14ac:dyDescent="0.3">
      <c r="A53" s="57" t="s">
        <v>732</v>
      </c>
      <c r="B53" s="15">
        <v>5</v>
      </c>
      <c r="C53" s="13" t="s">
        <v>731</v>
      </c>
      <c r="D53" s="38"/>
      <c r="E53" s="13" t="s">
        <v>730</v>
      </c>
    </row>
    <row r="54" spans="1:5" ht="30" outlineLevel="3" collapsed="1" x14ac:dyDescent="0.25">
      <c r="A54" s="2" t="s">
        <v>729</v>
      </c>
      <c r="B54" s="27">
        <v>4</v>
      </c>
      <c r="C54" s="25" t="s">
        <v>728</v>
      </c>
      <c r="D54" s="35">
        <f>+'[5]ICC OPEX Costs'!E24/Nameplate_GB</f>
        <v>12.334118507179054</v>
      </c>
      <c r="E54" s="25" t="s">
        <v>727</v>
      </c>
    </row>
    <row r="55" spans="1:5" ht="45" outlineLevel="3" x14ac:dyDescent="0.25">
      <c r="A55" s="2" t="s">
        <v>726</v>
      </c>
      <c r="B55" s="27">
        <v>4</v>
      </c>
      <c r="C55" s="25" t="s">
        <v>725</v>
      </c>
      <c r="D55" s="35"/>
      <c r="E55" s="25" t="s">
        <v>724</v>
      </c>
    </row>
    <row r="56" spans="1:5" ht="45" outlineLevel="1" x14ac:dyDescent="0.2">
      <c r="A56" s="24">
        <v>1.2</v>
      </c>
      <c r="B56" s="67">
        <v>2</v>
      </c>
      <c r="C56" s="65" t="s">
        <v>723</v>
      </c>
      <c r="D56" s="66">
        <f>+D57+D88+D99+D183+D184+D196+D225+D231</f>
        <v>3845.8603934911271</v>
      </c>
      <c r="E56" s="65" t="s">
        <v>722</v>
      </c>
    </row>
    <row r="57" spans="1:5" ht="60" outlineLevel="2" collapsed="1" x14ac:dyDescent="0.2">
      <c r="A57" s="6" t="s">
        <v>721</v>
      </c>
      <c r="B57" s="41">
        <v>3</v>
      </c>
      <c r="C57" s="39" t="s">
        <v>720</v>
      </c>
      <c r="D57" s="40">
        <f>+D58+D62+D63+D67+D74+D78+D83</f>
        <v>0</v>
      </c>
      <c r="E57" s="39" t="s">
        <v>719</v>
      </c>
    </row>
    <row r="58" spans="1:5" ht="45" outlineLevel="3" x14ac:dyDescent="0.2">
      <c r="A58" s="6" t="s">
        <v>718</v>
      </c>
      <c r="B58" s="27">
        <v>4</v>
      </c>
      <c r="C58" s="25" t="s">
        <v>717</v>
      </c>
      <c r="D58" s="35"/>
      <c r="E58" s="25" t="s">
        <v>716</v>
      </c>
    </row>
    <row r="59" spans="1:5" ht="30.75" hidden="1" outlineLevel="4" thickBot="1" x14ac:dyDescent="0.25">
      <c r="A59" s="6" t="s">
        <v>715</v>
      </c>
      <c r="B59" s="15">
        <v>5</v>
      </c>
      <c r="C59" s="13" t="s">
        <v>714</v>
      </c>
      <c r="D59" s="38"/>
      <c r="E59" s="13" t="s">
        <v>713</v>
      </c>
    </row>
    <row r="60" spans="1:5" ht="30.75" hidden="1" outlineLevel="4" thickBot="1" x14ac:dyDescent="0.25">
      <c r="A60" s="6" t="s">
        <v>712</v>
      </c>
      <c r="B60" s="15">
        <v>5</v>
      </c>
      <c r="C60" s="13" t="s">
        <v>711</v>
      </c>
      <c r="D60" s="38"/>
      <c r="E60" s="13" t="s">
        <v>710</v>
      </c>
    </row>
    <row r="61" spans="1:5" ht="30.75" hidden="1" outlineLevel="4" thickBot="1" x14ac:dyDescent="0.25">
      <c r="A61" s="6" t="s">
        <v>709</v>
      </c>
      <c r="B61" s="15">
        <v>5</v>
      </c>
      <c r="C61" s="13" t="s">
        <v>708</v>
      </c>
      <c r="D61" s="38"/>
      <c r="E61" s="13" t="s">
        <v>707</v>
      </c>
    </row>
    <row r="62" spans="1:5" ht="30" outlineLevel="3" collapsed="1" x14ac:dyDescent="0.2">
      <c r="A62" s="6" t="s">
        <v>706</v>
      </c>
      <c r="B62" s="27">
        <v>4</v>
      </c>
      <c r="C62" s="25" t="s">
        <v>59</v>
      </c>
      <c r="D62" s="35"/>
      <c r="E62" s="25" t="s">
        <v>705</v>
      </c>
    </row>
    <row r="63" spans="1:5" ht="45" outlineLevel="3" x14ac:dyDescent="0.2">
      <c r="A63" s="6" t="s">
        <v>704</v>
      </c>
      <c r="B63" s="27">
        <v>4</v>
      </c>
      <c r="C63" s="25" t="s">
        <v>703</v>
      </c>
      <c r="D63" s="35"/>
      <c r="E63" s="25" t="s">
        <v>702</v>
      </c>
    </row>
    <row r="64" spans="1:5" ht="60.75" hidden="1" outlineLevel="4" thickBot="1" x14ac:dyDescent="0.3">
      <c r="A64" s="37" t="s">
        <v>701</v>
      </c>
      <c r="B64" s="15">
        <v>5</v>
      </c>
      <c r="C64" s="13" t="s">
        <v>700</v>
      </c>
      <c r="D64" s="38"/>
      <c r="E64" s="13" t="s">
        <v>699</v>
      </c>
    </row>
    <row r="65" spans="1:5" ht="105.75" hidden="1" outlineLevel="4" thickBot="1" x14ac:dyDescent="0.3">
      <c r="A65" s="37" t="s">
        <v>698</v>
      </c>
      <c r="B65" s="15">
        <v>5</v>
      </c>
      <c r="C65" s="13" t="s">
        <v>697</v>
      </c>
      <c r="D65" s="38"/>
      <c r="E65" s="13" t="s">
        <v>696</v>
      </c>
    </row>
    <row r="66" spans="1:5" ht="45.75" hidden="1" outlineLevel="4" thickBot="1" x14ac:dyDescent="0.3">
      <c r="A66" s="37" t="s">
        <v>695</v>
      </c>
      <c r="B66" s="15">
        <v>5</v>
      </c>
      <c r="C66" s="13" t="s">
        <v>694</v>
      </c>
      <c r="D66" s="38"/>
      <c r="E66" s="13" t="s">
        <v>693</v>
      </c>
    </row>
    <row r="67" spans="1:5" ht="60" outlineLevel="3" collapsed="1" x14ac:dyDescent="0.2">
      <c r="A67" s="6" t="s">
        <v>692</v>
      </c>
      <c r="B67" s="27">
        <v>4</v>
      </c>
      <c r="C67" s="25" t="s">
        <v>691</v>
      </c>
      <c r="D67" s="35"/>
      <c r="E67" s="25" t="s">
        <v>690</v>
      </c>
    </row>
    <row r="68" spans="1:5" ht="45.75" hidden="1" outlineLevel="4" thickBot="1" x14ac:dyDescent="0.25">
      <c r="A68" s="6" t="s">
        <v>689</v>
      </c>
      <c r="B68" s="15">
        <v>5</v>
      </c>
      <c r="C68" s="13" t="s">
        <v>688</v>
      </c>
      <c r="D68" s="38"/>
      <c r="E68" s="13" t="s">
        <v>687</v>
      </c>
    </row>
    <row r="69" spans="1:5" ht="30.75" hidden="1" outlineLevel="4" thickBot="1" x14ac:dyDescent="0.25">
      <c r="A69" s="6" t="s">
        <v>686</v>
      </c>
      <c r="B69" s="15">
        <v>5</v>
      </c>
      <c r="C69" s="13" t="s">
        <v>685</v>
      </c>
      <c r="D69" s="38"/>
      <c r="E69" s="13" t="s">
        <v>684</v>
      </c>
    </row>
    <row r="70" spans="1:5" ht="45.75" hidden="1" outlineLevel="4" thickBot="1" x14ac:dyDescent="0.25">
      <c r="A70" s="6" t="s">
        <v>683</v>
      </c>
      <c r="B70" s="15">
        <v>5</v>
      </c>
      <c r="C70" s="13" t="s">
        <v>682</v>
      </c>
      <c r="D70" s="38"/>
      <c r="E70" s="13" t="s">
        <v>681</v>
      </c>
    </row>
    <row r="71" spans="1:5" ht="30.75" hidden="1" outlineLevel="4" thickBot="1" x14ac:dyDescent="0.25">
      <c r="A71" s="6" t="s">
        <v>680</v>
      </c>
      <c r="B71" s="15">
        <v>5</v>
      </c>
      <c r="C71" s="13" t="s">
        <v>679</v>
      </c>
      <c r="D71" s="38"/>
      <c r="E71" s="13" t="s">
        <v>678</v>
      </c>
    </row>
    <row r="72" spans="1:5" ht="75.75" hidden="1" outlineLevel="4" thickBot="1" x14ac:dyDescent="0.25">
      <c r="A72" s="6" t="s">
        <v>677</v>
      </c>
      <c r="B72" s="15">
        <v>5</v>
      </c>
      <c r="C72" s="13" t="s">
        <v>676</v>
      </c>
      <c r="D72" s="38"/>
      <c r="E72" s="13" t="s">
        <v>675</v>
      </c>
    </row>
    <row r="73" spans="1:5" ht="60.75" hidden="1" outlineLevel="4" thickBot="1" x14ac:dyDescent="0.25">
      <c r="A73" s="6" t="s">
        <v>674</v>
      </c>
      <c r="B73" s="15">
        <v>5</v>
      </c>
      <c r="C73" s="13" t="s">
        <v>673</v>
      </c>
      <c r="D73" s="38"/>
      <c r="E73" s="13" t="s">
        <v>672</v>
      </c>
    </row>
    <row r="74" spans="1:5" ht="30" outlineLevel="3" collapsed="1" x14ac:dyDescent="0.2">
      <c r="A74" s="6" t="s">
        <v>671</v>
      </c>
      <c r="B74" s="27">
        <v>4</v>
      </c>
      <c r="C74" s="25" t="s">
        <v>670</v>
      </c>
      <c r="D74" s="35"/>
      <c r="E74" s="25" t="s">
        <v>669</v>
      </c>
    </row>
    <row r="75" spans="1:5" ht="105.75" hidden="1" outlineLevel="4" thickBot="1" x14ac:dyDescent="0.3">
      <c r="A75" s="37" t="s">
        <v>668</v>
      </c>
      <c r="B75" s="15">
        <v>5</v>
      </c>
      <c r="C75" s="13" t="s">
        <v>667</v>
      </c>
      <c r="D75" s="38"/>
      <c r="E75" s="13" t="s">
        <v>666</v>
      </c>
    </row>
    <row r="76" spans="1:5" ht="60.75" hidden="1" outlineLevel="4" thickBot="1" x14ac:dyDescent="0.3">
      <c r="A76" s="37" t="s">
        <v>665</v>
      </c>
      <c r="B76" s="15">
        <v>5</v>
      </c>
      <c r="C76" s="13" t="s">
        <v>664</v>
      </c>
      <c r="D76" s="38"/>
      <c r="E76" s="13" t="s">
        <v>663</v>
      </c>
    </row>
    <row r="77" spans="1:5" ht="45.75" hidden="1" outlineLevel="4" thickBot="1" x14ac:dyDescent="0.3">
      <c r="A77" s="37" t="s">
        <v>662</v>
      </c>
      <c r="B77" s="15">
        <v>5</v>
      </c>
      <c r="C77" s="13" t="s">
        <v>661</v>
      </c>
      <c r="D77" s="38"/>
      <c r="E77" s="13" t="s">
        <v>660</v>
      </c>
    </row>
    <row r="78" spans="1:5" ht="30" outlineLevel="3" collapsed="1" x14ac:dyDescent="0.2">
      <c r="A78" s="6" t="s">
        <v>659</v>
      </c>
      <c r="B78" s="27">
        <v>4</v>
      </c>
      <c r="C78" s="25" t="s">
        <v>658</v>
      </c>
      <c r="D78" s="35"/>
      <c r="E78" s="25" t="s">
        <v>657</v>
      </c>
    </row>
    <row r="79" spans="1:5" ht="30.75" hidden="1" outlineLevel="4" thickBot="1" x14ac:dyDescent="0.3">
      <c r="A79" s="37" t="s">
        <v>656</v>
      </c>
      <c r="B79" s="15">
        <v>5</v>
      </c>
      <c r="C79" s="13" t="s">
        <v>655</v>
      </c>
      <c r="D79" s="38"/>
      <c r="E79" s="13" t="s">
        <v>654</v>
      </c>
    </row>
    <row r="80" spans="1:5" ht="60.75" hidden="1" outlineLevel="4" thickBot="1" x14ac:dyDescent="0.3">
      <c r="A80" s="37" t="s">
        <v>653</v>
      </c>
      <c r="B80" s="15">
        <v>5</v>
      </c>
      <c r="C80" s="13" t="s">
        <v>617</v>
      </c>
      <c r="D80" s="38"/>
      <c r="E80" s="13" t="s">
        <v>652</v>
      </c>
    </row>
    <row r="81" spans="1:5" ht="45.75" hidden="1" outlineLevel="4" thickBot="1" x14ac:dyDescent="0.3">
      <c r="A81" s="37" t="s">
        <v>651</v>
      </c>
      <c r="B81" s="15">
        <v>5</v>
      </c>
      <c r="C81" s="13" t="s">
        <v>650</v>
      </c>
      <c r="D81" s="38"/>
      <c r="E81" s="13" t="s">
        <v>649</v>
      </c>
    </row>
    <row r="82" spans="1:5" ht="60.75" hidden="1" outlineLevel="4" thickBot="1" x14ac:dyDescent="0.3">
      <c r="A82" s="37" t="s">
        <v>648</v>
      </c>
      <c r="B82" s="15">
        <v>5</v>
      </c>
      <c r="C82" s="13" t="s">
        <v>647</v>
      </c>
      <c r="D82" s="38"/>
      <c r="E82" s="13" t="s">
        <v>646</v>
      </c>
    </row>
    <row r="83" spans="1:5" ht="60.75" customHeight="1" outlineLevel="3" collapsed="1" x14ac:dyDescent="0.2">
      <c r="A83" s="6" t="s">
        <v>645</v>
      </c>
      <c r="B83" s="27">
        <v>4</v>
      </c>
      <c r="C83" s="25" t="s">
        <v>644</v>
      </c>
      <c r="D83" s="35"/>
      <c r="E83" s="25" t="s">
        <v>643</v>
      </c>
    </row>
    <row r="84" spans="1:5" ht="75.75" hidden="1" outlineLevel="4" thickBot="1" x14ac:dyDescent="0.3">
      <c r="A84" s="37" t="s">
        <v>642</v>
      </c>
      <c r="B84" s="15">
        <v>5</v>
      </c>
      <c r="C84" s="13" t="s">
        <v>641</v>
      </c>
      <c r="D84" s="38"/>
      <c r="E84" s="13" t="s">
        <v>640</v>
      </c>
    </row>
    <row r="85" spans="1:5" ht="45.75" hidden="1" outlineLevel="4" thickBot="1" x14ac:dyDescent="0.3">
      <c r="A85" s="37" t="s">
        <v>639</v>
      </c>
      <c r="B85" s="15">
        <v>5</v>
      </c>
      <c r="C85" s="13" t="s">
        <v>638</v>
      </c>
      <c r="D85" s="38"/>
      <c r="E85" s="13" t="s">
        <v>637</v>
      </c>
    </row>
    <row r="86" spans="1:5" ht="30.75" hidden="1" outlineLevel="4" thickBot="1" x14ac:dyDescent="0.3">
      <c r="A86" s="37" t="s">
        <v>636</v>
      </c>
      <c r="B86" s="15">
        <v>5</v>
      </c>
      <c r="C86" s="13" t="s">
        <v>635</v>
      </c>
      <c r="D86" s="38"/>
      <c r="E86" s="13" t="s">
        <v>634</v>
      </c>
    </row>
    <row r="87" spans="1:5" ht="30.75" hidden="1" outlineLevel="4" thickBot="1" x14ac:dyDescent="0.3">
      <c r="A87" s="37" t="s">
        <v>633</v>
      </c>
      <c r="B87" s="15">
        <v>5</v>
      </c>
      <c r="C87" s="13" t="s">
        <v>632</v>
      </c>
      <c r="D87" s="38"/>
      <c r="E87" s="13" t="s">
        <v>631</v>
      </c>
    </row>
    <row r="88" spans="1:5" ht="30" outlineLevel="2" collapsed="1" x14ac:dyDescent="0.2">
      <c r="A88" s="6" t="s">
        <v>630</v>
      </c>
      <c r="B88" s="41">
        <v>3</v>
      </c>
      <c r="C88" s="39" t="s">
        <v>629</v>
      </c>
      <c r="D88" s="40">
        <f>+D89+D90+D91+D95+D96</f>
        <v>0</v>
      </c>
      <c r="E88" s="39" t="s">
        <v>628</v>
      </c>
    </row>
    <row r="89" spans="1:5" outlineLevel="3" x14ac:dyDescent="0.2">
      <c r="A89" s="6" t="s">
        <v>627</v>
      </c>
      <c r="B89" s="27">
        <v>4</v>
      </c>
      <c r="C89" s="25" t="s">
        <v>626</v>
      </c>
      <c r="D89" s="35"/>
      <c r="E89" s="25" t="s">
        <v>625</v>
      </c>
    </row>
    <row r="90" spans="1:5" ht="30" outlineLevel="3" x14ac:dyDescent="0.2">
      <c r="A90" s="6" t="s">
        <v>624</v>
      </c>
      <c r="B90" s="27">
        <v>4</v>
      </c>
      <c r="C90" s="25" t="s">
        <v>623</v>
      </c>
      <c r="D90" s="35"/>
      <c r="E90" s="25" t="s">
        <v>622</v>
      </c>
    </row>
    <row r="91" spans="1:5" outlineLevel="3" x14ac:dyDescent="0.2">
      <c r="A91" s="6" t="s">
        <v>621</v>
      </c>
      <c r="B91" s="27">
        <v>4</v>
      </c>
      <c r="C91" s="25" t="s">
        <v>620</v>
      </c>
      <c r="D91" s="35"/>
      <c r="E91" s="25" t="s">
        <v>619</v>
      </c>
    </row>
    <row r="92" spans="1:5" ht="30.75" hidden="1" outlineLevel="4" thickBot="1" x14ac:dyDescent="0.3">
      <c r="A92" s="37" t="s">
        <v>618</v>
      </c>
      <c r="B92" s="15">
        <v>5</v>
      </c>
      <c r="C92" s="13" t="s">
        <v>617</v>
      </c>
      <c r="D92" s="38"/>
      <c r="E92" s="13" t="s">
        <v>616</v>
      </c>
    </row>
    <row r="93" spans="1:5" ht="45.75" hidden="1" outlineLevel="4" thickBot="1" x14ac:dyDescent="0.3">
      <c r="A93" s="37" t="s">
        <v>615</v>
      </c>
      <c r="B93" s="15">
        <v>5</v>
      </c>
      <c r="C93" s="13" t="s">
        <v>614</v>
      </c>
      <c r="D93" s="38"/>
      <c r="E93" s="13" t="s">
        <v>613</v>
      </c>
    </row>
    <row r="94" spans="1:5" ht="30.75" hidden="1" outlineLevel="4" thickBot="1" x14ac:dyDescent="0.3">
      <c r="A94" s="37" t="s">
        <v>612</v>
      </c>
      <c r="B94" s="15">
        <v>5</v>
      </c>
      <c r="C94" s="13" t="s">
        <v>611</v>
      </c>
      <c r="D94" s="38"/>
      <c r="E94" s="13" t="s">
        <v>610</v>
      </c>
    </row>
    <row r="95" spans="1:5" ht="60" outlineLevel="3" collapsed="1" x14ac:dyDescent="0.2">
      <c r="A95" s="6" t="s">
        <v>609</v>
      </c>
      <c r="B95" s="27">
        <v>4</v>
      </c>
      <c r="C95" s="25" t="s">
        <v>608</v>
      </c>
      <c r="D95" s="35"/>
      <c r="E95" s="25" t="s">
        <v>607</v>
      </c>
    </row>
    <row r="96" spans="1:5" ht="45" outlineLevel="3" x14ac:dyDescent="0.2">
      <c r="A96" s="6" t="s">
        <v>606</v>
      </c>
      <c r="B96" s="27">
        <v>4</v>
      </c>
      <c r="C96" s="25" t="s">
        <v>605</v>
      </c>
      <c r="D96" s="35"/>
      <c r="E96" s="25" t="s">
        <v>604</v>
      </c>
    </row>
    <row r="97" spans="1:5" ht="30.75" hidden="1" outlineLevel="4" thickBot="1" x14ac:dyDescent="0.3">
      <c r="A97" s="57" t="s">
        <v>603</v>
      </c>
      <c r="B97" s="15">
        <v>5</v>
      </c>
      <c r="C97" s="13" t="s">
        <v>602</v>
      </c>
      <c r="D97" s="38"/>
      <c r="E97" s="13" t="s">
        <v>601</v>
      </c>
    </row>
    <row r="98" spans="1:5" ht="30.75" hidden="1" outlineLevel="4" thickBot="1" x14ac:dyDescent="0.3">
      <c r="A98" s="64" t="s">
        <v>600</v>
      </c>
      <c r="B98" s="15">
        <v>5</v>
      </c>
      <c r="C98" s="13" t="s">
        <v>599</v>
      </c>
      <c r="D98" s="38"/>
      <c r="E98" s="13" t="s">
        <v>598</v>
      </c>
    </row>
    <row r="99" spans="1:5" ht="30" outlineLevel="2" collapsed="1" x14ac:dyDescent="0.2">
      <c r="A99" s="6" t="s">
        <v>597</v>
      </c>
      <c r="B99" s="41">
        <v>3</v>
      </c>
      <c r="C99" s="39" t="s">
        <v>596</v>
      </c>
      <c r="D99" s="40">
        <f>+D100+D116+D131+D164</f>
        <v>307.78467727491051</v>
      </c>
      <c r="E99" s="39" t="s">
        <v>595</v>
      </c>
    </row>
    <row r="100" spans="1:5" ht="45" outlineLevel="3" x14ac:dyDescent="0.2">
      <c r="A100" s="6" t="s">
        <v>594</v>
      </c>
      <c r="B100" s="27">
        <v>4</v>
      </c>
      <c r="C100" s="25" t="s">
        <v>593</v>
      </c>
      <c r="D100" s="35">
        <f>+D101+D102+D108+D115</f>
        <v>189.45409179687508</v>
      </c>
      <c r="E100" s="25" t="s">
        <v>592</v>
      </c>
    </row>
    <row r="101" spans="1:5" ht="45.75" hidden="1" outlineLevel="4" thickBot="1" x14ac:dyDescent="0.3">
      <c r="A101" s="37" t="s">
        <v>591</v>
      </c>
      <c r="B101" s="15">
        <v>5</v>
      </c>
      <c r="C101" s="13" t="s">
        <v>305</v>
      </c>
      <c r="D101" s="38">
        <f>+'[5]ICC OPEX Costs'!E27/Nameplate_GB</f>
        <v>189.45409179687508</v>
      </c>
      <c r="E101" s="13" t="s">
        <v>590</v>
      </c>
    </row>
    <row r="102" spans="1:5" ht="30.75" hidden="1" outlineLevel="4" thickBot="1" x14ac:dyDescent="0.3">
      <c r="A102" s="63" t="s">
        <v>589</v>
      </c>
      <c r="B102" s="15">
        <v>5</v>
      </c>
      <c r="C102" s="13" t="s">
        <v>588</v>
      </c>
      <c r="D102" s="38"/>
      <c r="E102" s="13" t="s">
        <v>560</v>
      </c>
    </row>
    <row r="103" spans="1:5" ht="30" hidden="1" outlineLevel="5" x14ac:dyDescent="0.25">
      <c r="A103" s="63" t="s">
        <v>587</v>
      </c>
      <c r="B103" s="56">
        <v>6</v>
      </c>
      <c r="C103" s="55" t="s">
        <v>558</v>
      </c>
      <c r="D103" s="54"/>
      <c r="E103" s="53" t="s">
        <v>557</v>
      </c>
    </row>
    <row r="104" spans="1:5" ht="30" hidden="1" outlineLevel="5" x14ac:dyDescent="0.25">
      <c r="A104" s="63" t="s">
        <v>586</v>
      </c>
      <c r="B104" s="56">
        <v>6</v>
      </c>
      <c r="C104" s="55" t="s">
        <v>555</v>
      </c>
      <c r="D104" s="54"/>
      <c r="E104" s="53" t="s">
        <v>554</v>
      </c>
    </row>
    <row r="105" spans="1:5" ht="30" hidden="1" outlineLevel="5" x14ac:dyDescent="0.25">
      <c r="A105" s="57" t="s">
        <v>585</v>
      </c>
      <c r="B105" s="56">
        <v>6</v>
      </c>
      <c r="C105" s="55" t="s">
        <v>552</v>
      </c>
      <c r="D105" s="54"/>
      <c r="E105" s="53" t="s">
        <v>551</v>
      </c>
    </row>
    <row r="106" spans="1:5" ht="30" hidden="1" outlineLevel="5" x14ac:dyDescent="0.25">
      <c r="A106" s="57" t="s">
        <v>584</v>
      </c>
      <c r="B106" s="56">
        <v>6</v>
      </c>
      <c r="C106" s="55" t="s">
        <v>549</v>
      </c>
      <c r="D106" s="54"/>
      <c r="E106" s="53" t="s">
        <v>548</v>
      </c>
    </row>
    <row r="107" spans="1:5" ht="45" hidden="1" outlineLevel="5" x14ac:dyDescent="0.25">
      <c r="A107" s="37" t="s">
        <v>583</v>
      </c>
      <c r="B107" s="56">
        <v>6</v>
      </c>
      <c r="C107" s="55" t="s">
        <v>546</v>
      </c>
      <c r="D107" s="54"/>
      <c r="E107" s="53" t="s">
        <v>545</v>
      </c>
    </row>
    <row r="108" spans="1:5" ht="30.75" hidden="1" outlineLevel="4" thickBot="1" x14ac:dyDescent="0.3">
      <c r="A108" s="37" t="s">
        <v>582</v>
      </c>
      <c r="B108" s="15">
        <v>5</v>
      </c>
      <c r="C108" s="13" t="s">
        <v>543</v>
      </c>
      <c r="D108" s="38"/>
      <c r="E108" s="13" t="s">
        <v>581</v>
      </c>
    </row>
    <row r="109" spans="1:5" ht="30" hidden="1" outlineLevel="5" x14ac:dyDescent="0.25">
      <c r="A109" s="57" t="s">
        <v>580</v>
      </c>
      <c r="B109" s="56">
        <v>6</v>
      </c>
      <c r="C109" s="55" t="s">
        <v>540</v>
      </c>
      <c r="D109" s="54"/>
      <c r="E109" s="53" t="s">
        <v>579</v>
      </c>
    </row>
    <row r="110" spans="1:5" ht="30" hidden="1" outlineLevel="5" x14ac:dyDescent="0.25">
      <c r="A110" s="57" t="s">
        <v>578</v>
      </c>
      <c r="B110" s="56">
        <v>6</v>
      </c>
      <c r="C110" s="55" t="s">
        <v>537</v>
      </c>
      <c r="D110" s="54"/>
      <c r="E110" s="53" t="s">
        <v>536</v>
      </c>
    </row>
    <row r="111" spans="1:5" ht="30" hidden="1" outlineLevel="5" x14ac:dyDescent="0.25">
      <c r="A111" s="57" t="s">
        <v>577</v>
      </c>
      <c r="B111" s="56">
        <v>6</v>
      </c>
      <c r="C111" s="55" t="s">
        <v>534</v>
      </c>
      <c r="D111" s="54"/>
      <c r="E111" s="53" t="s">
        <v>533</v>
      </c>
    </row>
    <row r="112" spans="1:5" ht="30" hidden="1" outlineLevel="5" x14ac:dyDescent="0.25">
      <c r="A112" s="57" t="s">
        <v>576</v>
      </c>
      <c r="B112" s="56">
        <v>6</v>
      </c>
      <c r="C112" s="55" t="s">
        <v>531</v>
      </c>
      <c r="D112" s="54"/>
      <c r="E112" s="53" t="s">
        <v>530</v>
      </c>
    </row>
    <row r="113" spans="1:5" ht="30" hidden="1" outlineLevel="5" x14ac:dyDescent="0.25">
      <c r="A113" s="57" t="s">
        <v>575</v>
      </c>
      <c r="B113" s="56">
        <v>6</v>
      </c>
      <c r="C113" s="55" t="s">
        <v>528</v>
      </c>
      <c r="D113" s="54"/>
      <c r="E113" s="53" t="s">
        <v>527</v>
      </c>
    </row>
    <row r="114" spans="1:5" ht="45" hidden="1" outlineLevel="5" x14ac:dyDescent="0.25">
      <c r="A114" s="37" t="s">
        <v>574</v>
      </c>
      <c r="B114" s="56">
        <v>6</v>
      </c>
      <c r="C114" s="55" t="s">
        <v>573</v>
      </c>
      <c r="D114" s="54"/>
      <c r="E114" s="53" t="s">
        <v>572</v>
      </c>
    </row>
    <row r="115" spans="1:5" ht="30.75" hidden="1" outlineLevel="4" thickBot="1" x14ac:dyDescent="0.3">
      <c r="A115" s="37" t="s">
        <v>571</v>
      </c>
      <c r="B115" s="15">
        <v>5</v>
      </c>
      <c r="C115" s="13" t="s">
        <v>570</v>
      </c>
      <c r="D115" s="38"/>
      <c r="E115" s="13" t="s">
        <v>569</v>
      </c>
    </row>
    <row r="116" spans="1:5" ht="60" outlineLevel="3" collapsed="1" x14ac:dyDescent="0.2">
      <c r="A116" s="6" t="s">
        <v>568</v>
      </c>
      <c r="B116" s="27">
        <v>4</v>
      </c>
      <c r="C116" s="25" t="s">
        <v>567</v>
      </c>
      <c r="D116" s="35">
        <f>+'[5]ICC OPEX Costs'!D47/Nameplate_GB</f>
        <v>95.618163598474879</v>
      </c>
      <c r="E116" s="25" t="s">
        <v>566</v>
      </c>
    </row>
    <row r="117" spans="1:5" ht="60.75" hidden="1" outlineLevel="4" thickBot="1" x14ac:dyDescent="0.3">
      <c r="A117" s="37" t="s">
        <v>565</v>
      </c>
      <c r="B117" s="15">
        <v>5</v>
      </c>
      <c r="C117" s="13" t="s">
        <v>564</v>
      </c>
      <c r="D117" s="38"/>
      <c r="E117" s="13" t="s">
        <v>563</v>
      </c>
    </row>
    <row r="118" spans="1:5" ht="30.75" hidden="1" outlineLevel="4" thickBot="1" x14ac:dyDescent="0.3">
      <c r="A118" s="37" t="s">
        <v>562</v>
      </c>
      <c r="B118" s="15">
        <v>5</v>
      </c>
      <c r="C118" s="13" t="s">
        <v>561</v>
      </c>
      <c r="D118" s="38"/>
      <c r="E118" s="13" t="s">
        <v>560</v>
      </c>
    </row>
    <row r="119" spans="1:5" ht="30" hidden="1" outlineLevel="5" x14ac:dyDescent="0.25">
      <c r="A119" s="37" t="s">
        <v>559</v>
      </c>
      <c r="B119" s="56">
        <v>6</v>
      </c>
      <c r="C119" s="55" t="s">
        <v>558</v>
      </c>
      <c r="D119" s="54"/>
      <c r="E119" s="53" t="s">
        <v>557</v>
      </c>
    </row>
    <row r="120" spans="1:5" ht="30" hidden="1" outlineLevel="5" x14ac:dyDescent="0.25">
      <c r="A120" s="62" t="s">
        <v>556</v>
      </c>
      <c r="B120" s="56">
        <v>6</v>
      </c>
      <c r="C120" s="55" t="s">
        <v>555</v>
      </c>
      <c r="D120" s="54"/>
      <c r="E120" s="53" t="s">
        <v>554</v>
      </c>
    </row>
    <row r="121" spans="1:5" ht="30" hidden="1" outlineLevel="5" x14ac:dyDescent="0.25">
      <c r="A121" s="62" t="s">
        <v>553</v>
      </c>
      <c r="B121" s="56">
        <v>6</v>
      </c>
      <c r="C121" s="55" t="s">
        <v>552</v>
      </c>
      <c r="D121" s="54"/>
      <c r="E121" s="53" t="s">
        <v>551</v>
      </c>
    </row>
    <row r="122" spans="1:5" ht="30" hidden="1" outlineLevel="5" x14ac:dyDescent="0.25">
      <c r="A122" s="37" t="s">
        <v>550</v>
      </c>
      <c r="B122" s="56">
        <v>6</v>
      </c>
      <c r="C122" s="55" t="s">
        <v>549</v>
      </c>
      <c r="D122" s="54"/>
      <c r="E122" s="53" t="s">
        <v>548</v>
      </c>
    </row>
    <row r="123" spans="1:5" ht="45" hidden="1" outlineLevel="5" x14ac:dyDescent="0.25">
      <c r="A123" s="37" t="s">
        <v>547</v>
      </c>
      <c r="B123" s="56">
        <v>6</v>
      </c>
      <c r="C123" s="55" t="s">
        <v>546</v>
      </c>
      <c r="D123" s="54"/>
      <c r="E123" s="53" t="s">
        <v>545</v>
      </c>
    </row>
    <row r="124" spans="1:5" ht="30.75" hidden="1" outlineLevel="4" thickBot="1" x14ac:dyDescent="0.3">
      <c r="A124" s="37" t="s">
        <v>544</v>
      </c>
      <c r="B124" s="15">
        <v>5</v>
      </c>
      <c r="C124" s="13" t="s">
        <v>543</v>
      </c>
      <c r="D124" s="38"/>
      <c r="E124" s="13" t="s">
        <v>542</v>
      </c>
    </row>
    <row r="125" spans="1:5" ht="30" hidden="1" outlineLevel="5" x14ac:dyDescent="0.25">
      <c r="A125" s="37" t="s">
        <v>541</v>
      </c>
      <c r="B125" s="56">
        <v>6</v>
      </c>
      <c r="C125" s="55" t="s">
        <v>540</v>
      </c>
      <c r="D125" s="54"/>
      <c r="E125" s="53" t="s">
        <v>539</v>
      </c>
    </row>
    <row r="126" spans="1:5" ht="30" hidden="1" outlineLevel="5" x14ac:dyDescent="0.25">
      <c r="A126" s="57" t="s">
        <v>538</v>
      </c>
      <c r="B126" s="56">
        <v>6</v>
      </c>
      <c r="C126" s="55" t="s">
        <v>537</v>
      </c>
      <c r="D126" s="54"/>
      <c r="E126" s="53" t="s">
        <v>536</v>
      </c>
    </row>
    <row r="127" spans="1:5" ht="30" hidden="1" outlineLevel="5" x14ac:dyDescent="0.25">
      <c r="A127" s="57" t="s">
        <v>535</v>
      </c>
      <c r="B127" s="56">
        <v>6</v>
      </c>
      <c r="C127" s="55" t="s">
        <v>534</v>
      </c>
      <c r="D127" s="54"/>
      <c r="E127" s="53" t="s">
        <v>533</v>
      </c>
    </row>
    <row r="128" spans="1:5" ht="30" hidden="1" outlineLevel="5" x14ac:dyDescent="0.25">
      <c r="A128" s="57" t="s">
        <v>532</v>
      </c>
      <c r="B128" s="56">
        <v>6</v>
      </c>
      <c r="C128" s="55" t="s">
        <v>531</v>
      </c>
      <c r="D128" s="54"/>
      <c r="E128" s="53" t="s">
        <v>530</v>
      </c>
    </row>
    <row r="129" spans="1:5" ht="30" hidden="1" outlineLevel="5" x14ac:dyDescent="0.25">
      <c r="A129" s="57" t="s">
        <v>529</v>
      </c>
      <c r="B129" s="56">
        <v>6</v>
      </c>
      <c r="C129" s="55" t="s">
        <v>528</v>
      </c>
      <c r="D129" s="54"/>
      <c r="E129" s="53" t="s">
        <v>527</v>
      </c>
    </row>
    <row r="130" spans="1:5" ht="30.75" hidden="1" outlineLevel="4" thickBot="1" x14ac:dyDescent="0.3">
      <c r="A130" s="37" t="s">
        <v>526</v>
      </c>
      <c r="B130" s="15">
        <v>5</v>
      </c>
      <c r="C130" s="13" t="s">
        <v>525</v>
      </c>
      <c r="D130" s="38"/>
      <c r="E130" s="13" t="s">
        <v>524</v>
      </c>
    </row>
    <row r="131" spans="1:5" ht="75" outlineLevel="3" collapsed="1" x14ac:dyDescent="0.2">
      <c r="A131" s="6" t="s">
        <v>523</v>
      </c>
      <c r="B131" s="27">
        <v>4</v>
      </c>
      <c r="C131" s="25" t="s">
        <v>522</v>
      </c>
      <c r="D131" s="35"/>
      <c r="E131" s="25" t="s">
        <v>521</v>
      </c>
    </row>
    <row r="132" spans="1:5" ht="60.75" hidden="1" outlineLevel="4" thickBot="1" x14ac:dyDescent="0.3">
      <c r="A132" s="57" t="s">
        <v>520</v>
      </c>
      <c r="B132" s="15">
        <v>5</v>
      </c>
      <c r="C132" s="13" t="s">
        <v>519</v>
      </c>
      <c r="D132" s="38"/>
      <c r="E132" s="13" t="s">
        <v>518</v>
      </c>
    </row>
    <row r="133" spans="1:5" ht="30" hidden="1" outlineLevel="5" x14ac:dyDescent="0.25">
      <c r="A133" s="37" t="s">
        <v>517</v>
      </c>
      <c r="B133" s="56">
        <v>6</v>
      </c>
      <c r="C133" s="55" t="s">
        <v>516</v>
      </c>
      <c r="D133" s="54"/>
      <c r="E133" s="53" t="s">
        <v>515</v>
      </c>
    </row>
    <row r="134" spans="1:5" hidden="1" outlineLevel="5" x14ac:dyDescent="0.25">
      <c r="A134" s="37" t="s">
        <v>514</v>
      </c>
      <c r="B134" s="56">
        <v>6</v>
      </c>
      <c r="C134" s="55" t="s">
        <v>513</v>
      </c>
      <c r="D134" s="54"/>
      <c r="E134" s="53" t="s">
        <v>512</v>
      </c>
    </row>
    <row r="135" spans="1:5" ht="30" hidden="1" outlineLevel="5" x14ac:dyDescent="0.25">
      <c r="A135" s="37" t="s">
        <v>511</v>
      </c>
      <c r="B135" s="56">
        <v>6</v>
      </c>
      <c r="C135" s="55" t="s">
        <v>510</v>
      </c>
      <c r="D135" s="54"/>
      <c r="E135" s="53" t="s">
        <v>509</v>
      </c>
    </row>
    <row r="136" spans="1:5" ht="30" hidden="1" outlineLevel="5" x14ac:dyDescent="0.25">
      <c r="A136" s="37" t="s">
        <v>508</v>
      </c>
      <c r="B136" s="56">
        <v>6</v>
      </c>
      <c r="C136" s="55" t="s">
        <v>507</v>
      </c>
      <c r="D136" s="54"/>
      <c r="E136" s="53" t="s">
        <v>506</v>
      </c>
    </row>
    <row r="137" spans="1:5" hidden="1" outlineLevel="5" x14ac:dyDescent="0.25">
      <c r="A137" s="37" t="s">
        <v>505</v>
      </c>
      <c r="B137" s="56">
        <v>6</v>
      </c>
      <c r="C137" s="55" t="s">
        <v>504</v>
      </c>
      <c r="D137" s="54"/>
      <c r="E137" s="53" t="s">
        <v>503</v>
      </c>
    </row>
    <row r="138" spans="1:5" ht="60" hidden="1" outlineLevel="5" x14ac:dyDescent="0.25">
      <c r="A138" s="37" t="s">
        <v>502</v>
      </c>
      <c r="B138" s="56">
        <v>6</v>
      </c>
      <c r="C138" s="55" t="s">
        <v>501</v>
      </c>
      <c r="D138" s="54"/>
      <c r="E138" s="53" t="s">
        <v>456</v>
      </c>
    </row>
    <row r="139" spans="1:5" ht="30" hidden="1" outlineLevel="5" x14ac:dyDescent="0.25">
      <c r="A139" s="37" t="s">
        <v>500</v>
      </c>
      <c r="B139" s="56">
        <v>6</v>
      </c>
      <c r="C139" s="55" t="s">
        <v>431</v>
      </c>
      <c r="D139" s="54"/>
      <c r="E139" s="53" t="s">
        <v>480</v>
      </c>
    </row>
    <row r="140" spans="1:5" ht="30.75" hidden="1" outlineLevel="4" thickBot="1" x14ac:dyDescent="0.3">
      <c r="A140" s="37" t="s">
        <v>499</v>
      </c>
      <c r="B140" s="15">
        <v>5</v>
      </c>
      <c r="C140" s="13" t="s">
        <v>498</v>
      </c>
      <c r="D140" s="38"/>
      <c r="E140" s="13" t="s">
        <v>497</v>
      </c>
    </row>
    <row r="141" spans="1:5" ht="30" hidden="1" outlineLevel="5" x14ac:dyDescent="0.25">
      <c r="A141" s="37" t="s">
        <v>496</v>
      </c>
      <c r="B141" s="56">
        <v>6</v>
      </c>
      <c r="C141" s="55" t="s">
        <v>495</v>
      </c>
      <c r="D141" s="54"/>
      <c r="E141" s="53" t="s">
        <v>494</v>
      </c>
    </row>
    <row r="142" spans="1:5" ht="30" hidden="1" outlineLevel="5" x14ac:dyDescent="0.25">
      <c r="A142" s="37" t="s">
        <v>493</v>
      </c>
      <c r="B142" s="56">
        <v>6</v>
      </c>
      <c r="C142" s="55" t="s">
        <v>492</v>
      </c>
      <c r="D142" s="54"/>
      <c r="E142" s="53" t="s">
        <v>491</v>
      </c>
    </row>
    <row r="143" spans="1:5" ht="30" hidden="1" outlineLevel="5" x14ac:dyDescent="0.25">
      <c r="A143" s="37" t="s">
        <v>490</v>
      </c>
      <c r="B143" s="56">
        <v>6</v>
      </c>
      <c r="C143" s="55" t="s">
        <v>489</v>
      </c>
      <c r="D143" s="54"/>
      <c r="E143" s="53" t="s">
        <v>488</v>
      </c>
    </row>
    <row r="144" spans="1:5" ht="30" hidden="1" outlineLevel="5" x14ac:dyDescent="0.25">
      <c r="A144" s="37" t="s">
        <v>487</v>
      </c>
      <c r="B144" s="56">
        <v>6</v>
      </c>
      <c r="C144" s="55" t="s">
        <v>486</v>
      </c>
      <c r="D144" s="54"/>
      <c r="E144" s="53" t="s">
        <v>485</v>
      </c>
    </row>
    <row r="145" spans="1:5" ht="60" hidden="1" outlineLevel="5" x14ac:dyDescent="0.25">
      <c r="A145" s="37" t="s">
        <v>484</v>
      </c>
      <c r="B145" s="56">
        <v>6</v>
      </c>
      <c r="C145" s="55" t="s">
        <v>483</v>
      </c>
      <c r="D145" s="54"/>
      <c r="E145" s="53" t="s">
        <v>482</v>
      </c>
    </row>
    <row r="146" spans="1:5" ht="30" hidden="1" outlineLevel="5" x14ac:dyDescent="0.25">
      <c r="A146" s="37" t="s">
        <v>481</v>
      </c>
      <c r="B146" s="60">
        <v>6</v>
      </c>
      <c r="C146" s="59" t="s">
        <v>431</v>
      </c>
      <c r="D146" s="58"/>
      <c r="E146" s="61" t="s">
        <v>480</v>
      </c>
    </row>
    <row r="147" spans="1:5" ht="30.75" hidden="1" outlineLevel="4" thickBot="1" x14ac:dyDescent="0.3">
      <c r="A147" s="37" t="s">
        <v>479</v>
      </c>
      <c r="B147" s="15">
        <v>5</v>
      </c>
      <c r="C147" s="13" t="s">
        <v>478</v>
      </c>
      <c r="D147" s="38"/>
      <c r="E147" s="13" t="s">
        <v>477</v>
      </c>
    </row>
    <row r="148" spans="1:5" ht="30" hidden="1" outlineLevel="5" x14ac:dyDescent="0.25">
      <c r="A148" s="37" t="s">
        <v>476</v>
      </c>
      <c r="B148" s="56">
        <v>6</v>
      </c>
      <c r="C148" s="55" t="s">
        <v>475</v>
      </c>
      <c r="D148" s="54"/>
      <c r="E148" s="53" t="s">
        <v>474</v>
      </c>
    </row>
    <row r="149" spans="1:5" ht="30" hidden="1" outlineLevel="5" x14ac:dyDescent="0.25">
      <c r="A149" s="37" t="s">
        <v>473</v>
      </c>
      <c r="B149" s="56">
        <v>6</v>
      </c>
      <c r="C149" s="55" t="s">
        <v>472</v>
      </c>
      <c r="D149" s="54"/>
      <c r="E149" s="53" t="s">
        <v>471</v>
      </c>
    </row>
    <row r="150" spans="1:5" ht="30" hidden="1" outlineLevel="5" x14ac:dyDescent="0.25">
      <c r="A150" s="37" t="s">
        <v>470</v>
      </c>
      <c r="B150" s="56">
        <v>6</v>
      </c>
      <c r="C150" s="55" t="s">
        <v>469</v>
      </c>
      <c r="D150" s="54"/>
      <c r="E150" s="53" t="s">
        <v>468</v>
      </c>
    </row>
    <row r="151" spans="1:5" hidden="1" outlineLevel="5" x14ac:dyDescent="0.25">
      <c r="A151" s="37" t="s">
        <v>467</v>
      </c>
      <c r="B151" s="56">
        <v>6</v>
      </c>
      <c r="C151" s="55" t="s">
        <v>466</v>
      </c>
      <c r="D151" s="54"/>
      <c r="E151" s="53" t="s">
        <v>465</v>
      </c>
    </row>
    <row r="152" spans="1:5" ht="30" hidden="1" outlineLevel="5" x14ac:dyDescent="0.25">
      <c r="A152" s="37" t="s">
        <v>464</v>
      </c>
      <c r="B152" s="56">
        <v>6</v>
      </c>
      <c r="C152" s="55" t="s">
        <v>463</v>
      </c>
      <c r="D152" s="54"/>
      <c r="E152" s="53" t="s">
        <v>462</v>
      </c>
    </row>
    <row r="153" spans="1:5" ht="30" hidden="1" outlineLevel="5" x14ac:dyDescent="0.25">
      <c r="A153" s="37" t="s">
        <v>461</v>
      </c>
      <c r="B153" s="56">
        <v>6</v>
      </c>
      <c r="C153" s="55" t="s">
        <v>460</v>
      </c>
      <c r="D153" s="54"/>
      <c r="E153" s="53" t="s">
        <v>459</v>
      </c>
    </row>
    <row r="154" spans="1:5" ht="60" hidden="1" outlineLevel="5" x14ac:dyDescent="0.25">
      <c r="A154" s="37" t="s">
        <v>458</v>
      </c>
      <c r="B154" s="56">
        <v>6</v>
      </c>
      <c r="C154" s="55" t="s">
        <v>457</v>
      </c>
      <c r="D154" s="54"/>
      <c r="E154" s="53" t="s">
        <v>456</v>
      </c>
    </row>
    <row r="155" spans="1:5" ht="45" hidden="1" outlineLevel="5" x14ac:dyDescent="0.25">
      <c r="A155" s="37" t="s">
        <v>455</v>
      </c>
      <c r="B155" s="60">
        <v>6</v>
      </c>
      <c r="C155" s="59" t="s">
        <v>431</v>
      </c>
      <c r="D155" s="58"/>
      <c r="E155" s="53" t="s">
        <v>454</v>
      </c>
    </row>
    <row r="156" spans="1:5" ht="30.75" hidden="1" outlineLevel="4" thickBot="1" x14ac:dyDescent="0.3">
      <c r="A156" s="37" t="s">
        <v>453</v>
      </c>
      <c r="B156" s="15">
        <v>5</v>
      </c>
      <c r="C156" s="13" t="s">
        <v>452</v>
      </c>
      <c r="D156" s="38"/>
      <c r="E156" s="13" t="s">
        <v>451</v>
      </c>
    </row>
    <row r="157" spans="1:5" ht="30" hidden="1" outlineLevel="5" x14ac:dyDescent="0.25">
      <c r="A157" s="37" t="s">
        <v>450</v>
      </c>
      <c r="B157" s="56">
        <v>6</v>
      </c>
      <c r="C157" s="55" t="s">
        <v>449</v>
      </c>
      <c r="D157" s="54"/>
      <c r="E157" s="53" t="s">
        <v>448</v>
      </c>
    </row>
    <row r="158" spans="1:5" hidden="1" outlineLevel="5" x14ac:dyDescent="0.25">
      <c r="A158" s="37" t="s">
        <v>447</v>
      </c>
      <c r="B158" s="56">
        <v>6</v>
      </c>
      <c r="C158" s="55" t="s">
        <v>446</v>
      </c>
      <c r="D158" s="54"/>
      <c r="E158" s="53" t="s">
        <v>445</v>
      </c>
    </row>
    <row r="159" spans="1:5" hidden="1" outlineLevel="5" x14ac:dyDescent="0.25">
      <c r="A159" s="37" t="s">
        <v>444</v>
      </c>
      <c r="B159" s="56">
        <v>6</v>
      </c>
      <c r="C159" s="55" t="s">
        <v>443</v>
      </c>
      <c r="D159" s="54"/>
      <c r="E159" s="53" t="s">
        <v>442</v>
      </c>
    </row>
    <row r="160" spans="1:5" ht="45" hidden="1" outlineLevel="5" x14ac:dyDescent="0.25">
      <c r="A160" s="37" t="s">
        <v>441</v>
      </c>
      <c r="B160" s="56">
        <v>6</v>
      </c>
      <c r="C160" s="55" t="s">
        <v>440</v>
      </c>
      <c r="D160" s="54"/>
      <c r="E160" s="53" t="s">
        <v>439</v>
      </c>
    </row>
    <row r="161" spans="1:5" ht="60" hidden="1" outlineLevel="5" x14ac:dyDescent="0.25">
      <c r="A161" s="37" t="s">
        <v>438</v>
      </c>
      <c r="B161" s="56">
        <v>6</v>
      </c>
      <c r="C161" s="55" t="s">
        <v>437</v>
      </c>
      <c r="D161" s="54"/>
      <c r="E161" s="53" t="s">
        <v>436</v>
      </c>
    </row>
    <row r="162" spans="1:5" ht="45" hidden="1" outlineLevel="5" x14ac:dyDescent="0.25">
      <c r="A162" s="37" t="s">
        <v>435</v>
      </c>
      <c r="B162" s="56">
        <v>6</v>
      </c>
      <c r="C162" s="55" t="s">
        <v>434</v>
      </c>
      <c r="D162" s="54"/>
      <c r="E162" s="53" t="s">
        <v>433</v>
      </c>
    </row>
    <row r="163" spans="1:5" ht="30" hidden="1" outlineLevel="5" x14ac:dyDescent="0.25">
      <c r="A163" s="37" t="s">
        <v>432</v>
      </c>
      <c r="B163" s="56">
        <v>6</v>
      </c>
      <c r="C163" s="55" t="s">
        <v>431</v>
      </c>
      <c r="D163" s="54"/>
      <c r="E163" s="53" t="s">
        <v>430</v>
      </c>
    </row>
    <row r="164" spans="1:5" ht="30" outlineLevel="3" collapsed="1" x14ac:dyDescent="0.2">
      <c r="A164" s="6" t="s">
        <v>429</v>
      </c>
      <c r="B164" s="27">
        <v>4</v>
      </c>
      <c r="C164" s="25" t="s">
        <v>428</v>
      </c>
      <c r="D164" s="35">
        <f>+'[5]ICC OPEX Costs'!D48/Nameplate_GB</f>
        <v>22.712421879560551</v>
      </c>
      <c r="E164" s="25" t="s">
        <v>427</v>
      </c>
    </row>
    <row r="165" spans="1:5" ht="30.75" hidden="1" outlineLevel="4" thickBot="1" x14ac:dyDescent="0.3">
      <c r="A165" s="37" t="s">
        <v>426</v>
      </c>
      <c r="B165" s="15">
        <v>5</v>
      </c>
      <c r="C165" s="13" t="s">
        <v>425</v>
      </c>
      <c r="D165" s="38"/>
      <c r="E165" s="13" t="s">
        <v>424</v>
      </c>
    </row>
    <row r="166" spans="1:5" ht="30.75" hidden="1" outlineLevel="4" thickBot="1" x14ac:dyDescent="0.3">
      <c r="A166" s="37" t="s">
        <v>423</v>
      </c>
      <c r="B166" s="15">
        <v>5</v>
      </c>
      <c r="C166" s="13" t="s">
        <v>422</v>
      </c>
      <c r="D166" s="38"/>
      <c r="E166" s="13" t="s">
        <v>421</v>
      </c>
    </row>
    <row r="167" spans="1:5" ht="30" hidden="1" outlineLevel="5" x14ac:dyDescent="0.25">
      <c r="A167" s="37" t="s">
        <v>420</v>
      </c>
      <c r="B167" s="56">
        <v>6</v>
      </c>
      <c r="C167" s="55" t="s">
        <v>419</v>
      </c>
      <c r="D167" s="54"/>
      <c r="E167" s="53" t="s">
        <v>418</v>
      </c>
    </row>
    <row r="168" spans="1:5" ht="30" hidden="1" outlineLevel="5" x14ac:dyDescent="0.25">
      <c r="A168" s="37" t="s">
        <v>417</v>
      </c>
      <c r="B168" s="56">
        <v>6</v>
      </c>
      <c r="C168" s="55" t="s">
        <v>416</v>
      </c>
      <c r="D168" s="54"/>
      <c r="E168" s="53" t="s">
        <v>415</v>
      </c>
    </row>
    <row r="169" spans="1:5" ht="45.75" hidden="1" outlineLevel="4" thickBot="1" x14ac:dyDescent="0.3">
      <c r="A169" s="37" t="s">
        <v>414</v>
      </c>
      <c r="B169" s="15">
        <v>5</v>
      </c>
      <c r="C169" s="13" t="s">
        <v>413</v>
      </c>
      <c r="D169" s="38"/>
      <c r="E169" s="13" t="s">
        <v>412</v>
      </c>
    </row>
    <row r="170" spans="1:5" hidden="1" outlineLevel="5" x14ac:dyDescent="0.25">
      <c r="A170" s="37" t="s">
        <v>411</v>
      </c>
      <c r="B170" s="56">
        <v>6</v>
      </c>
      <c r="C170" s="55" t="s">
        <v>410</v>
      </c>
      <c r="D170" s="54"/>
      <c r="E170" s="53" t="s">
        <v>409</v>
      </c>
    </row>
    <row r="171" spans="1:5" hidden="1" outlineLevel="5" x14ac:dyDescent="0.25">
      <c r="A171" s="37" t="s">
        <v>408</v>
      </c>
      <c r="B171" s="56">
        <v>6</v>
      </c>
      <c r="C171" s="55" t="s">
        <v>407</v>
      </c>
      <c r="D171" s="54"/>
      <c r="E171" s="53" t="s">
        <v>406</v>
      </c>
    </row>
    <row r="172" spans="1:5" ht="30" hidden="1" outlineLevel="5" x14ac:dyDescent="0.25">
      <c r="A172" s="37" t="s">
        <v>405</v>
      </c>
      <c r="B172" s="56">
        <v>6</v>
      </c>
      <c r="C172" s="55" t="s">
        <v>404</v>
      </c>
      <c r="D172" s="54"/>
      <c r="E172" s="53" t="s">
        <v>403</v>
      </c>
    </row>
    <row r="173" spans="1:5" ht="30.75" hidden="1" outlineLevel="4" thickBot="1" x14ac:dyDescent="0.3">
      <c r="A173" s="37" t="s">
        <v>402</v>
      </c>
      <c r="B173" s="15">
        <v>5</v>
      </c>
      <c r="C173" s="13" t="s">
        <v>401</v>
      </c>
      <c r="D173" s="38"/>
      <c r="E173" s="13" t="s">
        <v>400</v>
      </c>
    </row>
    <row r="174" spans="1:5" ht="30" hidden="1" outlineLevel="5" x14ac:dyDescent="0.25">
      <c r="A174" s="37" t="s">
        <v>399</v>
      </c>
      <c r="B174" s="56">
        <v>6</v>
      </c>
      <c r="C174" s="55" t="s">
        <v>398</v>
      </c>
      <c r="D174" s="54"/>
      <c r="E174" s="53" t="s">
        <v>397</v>
      </c>
    </row>
    <row r="175" spans="1:5" ht="60" hidden="1" outlineLevel="5" x14ac:dyDescent="0.25">
      <c r="A175" s="37" t="s">
        <v>396</v>
      </c>
      <c r="B175" s="56">
        <v>6</v>
      </c>
      <c r="C175" s="55" t="s">
        <v>395</v>
      </c>
      <c r="D175" s="54"/>
      <c r="E175" s="53" t="s">
        <v>394</v>
      </c>
    </row>
    <row r="176" spans="1:5" ht="30" hidden="1" outlineLevel="5" x14ac:dyDescent="0.25">
      <c r="A176" s="37" t="s">
        <v>393</v>
      </c>
      <c r="B176" s="56">
        <v>6</v>
      </c>
      <c r="C176" s="55" t="s">
        <v>392</v>
      </c>
      <c r="D176" s="54"/>
      <c r="E176" s="53" t="s">
        <v>391</v>
      </c>
    </row>
    <row r="177" spans="1:5" ht="45.75" hidden="1" outlineLevel="4" thickBot="1" x14ac:dyDescent="0.3">
      <c r="A177" s="37" t="s">
        <v>390</v>
      </c>
      <c r="B177" s="15">
        <v>5</v>
      </c>
      <c r="C177" s="13" t="s">
        <v>389</v>
      </c>
      <c r="D177" s="38"/>
      <c r="E177" s="13" t="s">
        <v>388</v>
      </c>
    </row>
    <row r="178" spans="1:5" ht="30" hidden="1" outlineLevel="5" x14ac:dyDescent="0.25">
      <c r="A178" s="37" t="s">
        <v>387</v>
      </c>
      <c r="B178" s="56">
        <v>6</v>
      </c>
      <c r="C178" s="55" t="s">
        <v>386</v>
      </c>
      <c r="D178" s="54"/>
      <c r="E178" s="53" t="s">
        <v>385</v>
      </c>
    </row>
    <row r="179" spans="1:5" ht="30" hidden="1" outlineLevel="5" x14ac:dyDescent="0.25">
      <c r="A179" s="57" t="s">
        <v>384</v>
      </c>
      <c r="B179" s="56">
        <v>6</v>
      </c>
      <c r="C179" s="55" t="s">
        <v>383</v>
      </c>
      <c r="D179" s="54"/>
      <c r="E179" s="53" t="s">
        <v>382</v>
      </c>
    </row>
    <row r="180" spans="1:5" ht="60" hidden="1" outlineLevel="5" x14ac:dyDescent="0.25">
      <c r="A180" s="37" t="s">
        <v>381</v>
      </c>
      <c r="B180" s="56">
        <v>6</v>
      </c>
      <c r="C180" s="55" t="s">
        <v>380</v>
      </c>
      <c r="D180" s="54"/>
      <c r="E180" s="53" t="s">
        <v>379</v>
      </c>
    </row>
    <row r="181" spans="1:5" ht="60" hidden="1" outlineLevel="5" x14ac:dyDescent="0.25">
      <c r="A181" s="37" t="s">
        <v>378</v>
      </c>
      <c r="B181" s="56">
        <v>6</v>
      </c>
      <c r="C181" s="55" t="s">
        <v>377</v>
      </c>
      <c r="D181" s="54"/>
      <c r="E181" s="53" t="s">
        <v>376</v>
      </c>
    </row>
    <row r="182" spans="1:5" ht="45.75" hidden="1" outlineLevel="4" thickBot="1" x14ac:dyDescent="0.3">
      <c r="A182" s="37" t="s">
        <v>375</v>
      </c>
      <c r="B182" s="15">
        <v>5</v>
      </c>
      <c r="C182" s="13" t="s">
        <v>374</v>
      </c>
      <c r="D182" s="38"/>
      <c r="E182" s="13" t="s">
        <v>373</v>
      </c>
    </row>
    <row r="183" spans="1:5" ht="30" outlineLevel="2" collapsed="1" x14ac:dyDescent="0.2">
      <c r="A183" s="6" t="s">
        <v>372</v>
      </c>
      <c r="B183" s="41">
        <v>3</v>
      </c>
      <c r="C183" s="39" t="s">
        <v>371</v>
      </c>
      <c r="D183" s="40">
        <f>+'[5]ICC OPEX Costs'!D43/Nameplate_GB</f>
        <v>270.27027027027026</v>
      </c>
      <c r="E183" s="39" t="s">
        <v>370</v>
      </c>
    </row>
    <row r="184" spans="1:5" ht="60" outlineLevel="2" collapsed="1" x14ac:dyDescent="0.2">
      <c r="A184" s="6" t="s">
        <v>369</v>
      </c>
      <c r="B184" s="41">
        <v>3</v>
      </c>
      <c r="C184" s="39" t="s">
        <v>368</v>
      </c>
      <c r="D184" s="40">
        <f>+D185+D190+D191+D192</f>
        <v>0</v>
      </c>
      <c r="E184" s="39" t="s">
        <v>367</v>
      </c>
    </row>
    <row r="185" spans="1:5" ht="30" outlineLevel="3" x14ac:dyDescent="0.2">
      <c r="A185" s="6" t="s">
        <v>366</v>
      </c>
      <c r="B185" s="27">
        <v>4</v>
      </c>
      <c r="C185" s="25" t="s">
        <v>365</v>
      </c>
      <c r="D185" s="35"/>
      <c r="E185" s="25" t="s">
        <v>364</v>
      </c>
    </row>
    <row r="186" spans="1:5" ht="30.75" hidden="1" outlineLevel="4" thickBot="1" x14ac:dyDescent="0.3">
      <c r="A186" s="52" t="s">
        <v>363</v>
      </c>
      <c r="B186" s="15">
        <v>5</v>
      </c>
      <c r="C186" s="13" t="s">
        <v>362</v>
      </c>
      <c r="D186" s="38"/>
      <c r="E186" s="13" t="s">
        <v>361</v>
      </c>
    </row>
    <row r="187" spans="1:5" ht="30.75" hidden="1" outlineLevel="4" thickBot="1" x14ac:dyDescent="0.3">
      <c r="A187" s="52" t="s">
        <v>360</v>
      </c>
      <c r="B187" s="15">
        <v>5</v>
      </c>
      <c r="C187" s="13" t="s">
        <v>359</v>
      </c>
      <c r="D187" s="38"/>
      <c r="E187" s="13" t="s">
        <v>358</v>
      </c>
    </row>
    <row r="188" spans="1:5" ht="45.75" hidden="1" outlineLevel="4" thickBot="1" x14ac:dyDescent="0.3">
      <c r="A188" s="52" t="s">
        <v>357</v>
      </c>
      <c r="B188" s="15">
        <v>5</v>
      </c>
      <c r="C188" s="13" t="s">
        <v>356</v>
      </c>
      <c r="D188" s="38"/>
      <c r="E188" s="13" t="s">
        <v>355</v>
      </c>
    </row>
    <row r="189" spans="1:5" ht="30.75" hidden="1" outlineLevel="4" thickBot="1" x14ac:dyDescent="0.3">
      <c r="A189" s="52" t="s">
        <v>354</v>
      </c>
      <c r="B189" s="15">
        <v>5</v>
      </c>
      <c r="C189" s="13" t="s">
        <v>353</v>
      </c>
      <c r="D189" s="38"/>
      <c r="E189" s="13" t="s">
        <v>352</v>
      </c>
    </row>
    <row r="190" spans="1:5" ht="60" outlineLevel="3" collapsed="1" x14ac:dyDescent="0.2">
      <c r="A190" s="6" t="s">
        <v>351</v>
      </c>
      <c r="B190" s="27">
        <v>4</v>
      </c>
      <c r="C190" s="25" t="s">
        <v>350</v>
      </c>
      <c r="D190" s="35"/>
      <c r="E190" s="25" t="s">
        <v>349</v>
      </c>
    </row>
    <row r="191" spans="1:5" ht="30" outlineLevel="3" x14ac:dyDescent="0.2">
      <c r="A191" s="6" t="s">
        <v>348</v>
      </c>
      <c r="B191" s="27">
        <v>4</v>
      </c>
      <c r="C191" s="25" t="s">
        <v>347</v>
      </c>
      <c r="D191" s="35"/>
      <c r="E191" s="25" t="s">
        <v>346</v>
      </c>
    </row>
    <row r="192" spans="1:5" outlineLevel="3" x14ac:dyDescent="0.2">
      <c r="A192" s="6" t="s">
        <v>345</v>
      </c>
      <c r="B192" s="27">
        <v>4</v>
      </c>
      <c r="C192" s="25" t="s">
        <v>344</v>
      </c>
      <c r="D192" s="35"/>
      <c r="E192" s="25" t="s">
        <v>343</v>
      </c>
    </row>
    <row r="193" spans="1:5" ht="45.75" hidden="1" outlineLevel="4" thickBot="1" x14ac:dyDescent="0.3">
      <c r="A193" s="37" t="s">
        <v>342</v>
      </c>
      <c r="B193" s="15">
        <v>5</v>
      </c>
      <c r="C193" s="13" t="s">
        <v>341</v>
      </c>
      <c r="D193" s="38"/>
      <c r="E193" s="13" t="s">
        <v>340</v>
      </c>
    </row>
    <row r="194" spans="1:5" ht="30.75" hidden="1" outlineLevel="4" thickBot="1" x14ac:dyDescent="0.25">
      <c r="A194" s="51" t="s">
        <v>339</v>
      </c>
      <c r="B194" s="15">
        <v>5</v>
      </c>
      <c r="C194" s="13" t="s">
        <v>338</v>
      </c>
      <c r="D194" s="38"/>
      <c r="E194" s="13" t="s">
        <v>337</v>
      </c>
    </row>
    <row r="195" spans="1:5" ht="45.75" hidden="1" outlineLevel="4" thickBot="1" x14ac:dyDescent="0.3">
      <c r="A195" s="37" t="s">
        <v>336</v>
      </c>
      <c r="B195" s="15">
        <v>5</v>
      </c>
      <c r="C195" s="13" t="s">
        <v>335</v>
      </c>
      <c r="D195" s="38"/>
      <c r="E195" s="13" t="s">
        <v>334</v>
      </c>
    </row>
    <row r="196" spans="1:5" ht="90" outlineLevel="2" collapsed="1" x14ac:dyDescent="0.2">
      <c r="A196" s="6" t="s">
        <v>333</v>
      </c>
      <c r="B196" s="50">
        <v>3</v>
      </c>
      <c r="C196" s="48" t="s">
        <v>332</v>
      </c>
      <c r="D196" s="49">
        <f>+D197+D201+D204</f>
        <v>189.18918918918919</v>
      </c>
      <c r="E196" s="48" t="s">
        <v>331</v>
      </c>
    </row>
    <row r="197" spans="1:5" ht="30" outlineLevel="3" x14ac:dyDescent="0.2">
      <c r="A197" s="6" t="s">
        <v>330</v>
      </c>
      <c r="B197" s="27">
        <v>4</v>
      </c>
      <c r="C197" s="25" t="s">
        <v>329</v>
      </c>
      <c r="D197" s="35">
        <f>+'[5]ICC OPEX Costs'!D44/Nameplate_GB</f>
        <v>67.567567567567565</v>
      </c>
      <c r="E197" s="25" t="s">
        <v>328</v>
      </c>
    </row>
    <row r="198" spans="1:5" ht="30.75" hidden="1" outlineLevel="4" thickBot="1" x14ac:dyDescent="0.3">
      <c r="A198" s="37" t="s">
        <v>327</v>
      </c>
      <c r="B198" s="15">
        <v>5</v>
      </c>
      <c r="C198" s="13" t="s">
        <v>326</v>
      </c>
      <c r="D198" s="38"/>
      <c r="E198" s="13" t="s">
        <v>325</v>
      </c>
    </row>
    <row r="199" spans="1:5" ht="30.75" hidden="1" outlineLevel="4" thickBot="1" x14ac:dyDescent="0.3">
      <c r="A199" s="37" t="s">
        <v>324</v>
      </c>
      <c r="B199" s="15">
        <v>5</v>
      </c>
      <c r="C199" s="13" t="s">
        <v>323</v>
      </c>
      <c r="D199" s="38"/>
      <c r="E199" s="13" t="s">
        <v>322</v>
      </c>
    </row>
    <row r="200" spans="1:5" ht="30.75" hidden="1" outlineLevel="4" thickBot="1" x14ac:dyDescent="0.3">
      <c r="A200" s="37" t="s">
        <v>321</v>
      </c>
      <c r="B200" s="15">
        <v>5</v>
      </c>
      <c r="C200" s="13" t="s">
        <v>320</v>
      </c>
      <c r="D200" s="38"/>
      <c r="E200" s="13" t="s">
        <v>319</v>
      </c>
    </row>
    <row r="201" spans="1:5" ht="45" outlineLevel="3" collapsed="1" x14ac:dyDescent="0.2">
      <c r="A201" s="6" t="s">
        <v>318</v>
      </c>
      <c r="B201" s="27">
        <v>4</v>
      </c>
      <c r="C201" s="25" t="s">
        <v>317</v>
      </c>
      <c r="D201" s="35">
        <f>+'[5]ICC OPEX Costs'!D45/Nameplate_GB</f>
        <v>121.62162162162163</v>
      </c>
      <c r="E201" s="25" t="s">
        <v>316</v>
      </c>
    </row>
    <row r="202" spans="1:5" ht="45.75" hidden="1" outlineLevel="4" thickBot="1" x14ac:dyDescent="0.3">
      <c r="A202" s="37" t="s">
        <v>315</v>
      </c>
      <c r="B202" s="15">
        <v>5</v>
      </c>
      <c r="C202" s="13" t="s">
        <v>314</v>
      </c>
      <c r="D202" s="38"/>
      <c r="E202" s="13" t="s">
        <v>313</v>
      </c>
    </row>
    <row r="203" spans="1:5" ht="75.75" hidden="1" outlineLevel="4" thickBot="1" x14ac:dyDescent="0.3">
      <c r="A203" s="37" t="s">
        <v>312</v>
      </c>
      <c r="B203" s="15">
        <v>5</v>
      </c>
      <c r="C203" s="13" t="s">
        <v>311</v>
      </c>
      <c r="D203" s="38"/>
      <c r="E203" s="13" t="s">
        <v>310</v>
      </c>
    </row>
    <row r="204" spans="1:5" ht="30" outlineLevel="3" collapsed="1" x14ac:dyDescent="0.2">
      <c r="A204" s="6" t="s">
        <v>309</v>
      </c>
      <c r="B204" s="27">
        <v>4</v>
      </c>
      <c r="C204" s="25" t="s">
        <v>308</v>
      </c>
      <c r="D204" s="35"/>
      <c r="E204" s="25" t="s">
        <v>307</v>
      </c>
    </row>
    <row r="205" spans="1:5" ht="15.75" hidden="1" outlineLevel="4" thickBot="1" x14ac:dyDescent="0.3">
      <c r="A205" s="47" t="s">
        <v>306</v>
      </c>
      <c r="B205" s="15">
        <v>5</v>
      </c>
      <c r="C205" s="13" t="s">
        <v>305</v>
      </c>
      <c r="D205" s="38"/>
      <c r="E205" s="13" t="s">
        <v>304</v>
      </c>
    </row>
    <row r="206" spans="1:5" ht="15.75" hidden="1" outlineLevel="5" thickBot="1" x14ac:dyDescent="0.3">
      <c r="A206" s="46" t="s">
        <v>303</v>
      </c>
      <c r="B206" s="45">
        <v>6</v>
      </c>
      <c r="C206" s="44" t="s">
        <v>302</v>
      </c>
      <c r="D206" s="43"/>
      <c r="E206" s="42" t="s">
        <v>301</v>
      </c>
    </row>
    <row r="207" spans="1:5" ht="15.75" hidden="1" outlineLevel="5" thickBot="1" x14ac:dyDescent="0.3">
      <c r="A207" s="46" t="s">
        <v>300</v>
      </c>
      <c r="B207" s="45">
        <v>6</v>
      </c>
      <c r="C207" s="44" t="s">
        <v>299</v>
      </c>
      <c r="D207" s="43"/>
      <c r="E207" s="42" t="s">
        <v>298</v>
      </c>
    </row>
    <row r="208" spans="1:5" ht="30.75" hidden="1" outlineLevel="5" thickBot="1" x14ac:dyDescent="0.3">
      <c r="A208" s="46" t="s">
        <v>297</v>
      </c>
      <c r="B208" s="45">
        <v>6</v>
      </c>
      <c r="C208" s="44" t="s">
        <v>286</v>
      </c>
      <c r="D208" s="43"/>
      <c r="E208" s="42" t="s">
        <v>296</v>
      </c>
    </row>
    <row r="209" spans="1:5" ht="30.75" hidden="1" outlineLevel="5" thickBot="1" x14ac:dyDescent="0.3">
      <c r="A209" s="46" t="s">
        <v>295</v>
      </c>
      <c r="B209" s="45">
        <v>6</v>
      </c>
      <c r="C209" s="44" t="s">
        <v>283</v>
      </c>
      <c r="D209" s="43"/>
      <c r="E209" s="42" t="s">
        <v>294</v>
      </c>
    </row>
    <row r="210" spans="1:5" ht="15.75" hidden="1" outlineLevel="4" thickBot="1" x14ac:dyDescent="0.3">
      <c r="A210" s="46" t="s">
        <v>293</v>
      </c>
      <c r="B210" s="15">
        <v>5</v>
      </c>
      <c r="C210" s="13" t="s">
        <v>292</v>
      </c>
      <c r="D210" s="38"/>
      <c r="E210" s="13" t="s">
        <v>291</v>
      </c>
    </row>
    <row r="211" spans="1:5" ht="30.75" hidden="1" outlineLevel="5" thickBot="1" x14ac:dyDescent="0.3">
      <c r="A211" s="46" t="s">
        <v>290</v>
      </c>
      <c r="B211" s="45">
        <v>6</v>
      </c>
      <c r="C211" s="44" t="s">
        <v>289</v>
      </c>
      <c r="D211" s="43"/>
      <c r="E211" s="42" t="s">
        <v>288</v>
      </c>
    </row>
    <row r="212" spans="1:5" ht="30.75" hidden="1" outlineLevel="5" thickBot="1" x14ac:dyDescent="0.3">
      <c r="A212" s="46" t="s">
        <v>287</v>
      </c>
      <c r="B212" s="45">
        <v>6</v>
      </c>
      <c r="C212" s="44" t="s">
        <v>286</v>
      </c>
      <c r="D212" s="43"/>
      <c r="E212" s="42" t="s">
        <v>285</v>
      </c>
    </row>
    <row r="213" spans="1:5" ht="30.75" hidden="1" outlineLevel="5" thickBot="1" x14ac:dyDescent="0.3">
      <c r="A213" s="46" t="s">
        <v>284</v>
      </c>
      <c r="B213" s="45">
        <v>6</v>
      </c>
      <c r="C213" s="44" t="s">
        <v>283</v>
      </c>
      <c r="D213" s="43"/>
      <c r="E213" s="42" t="s">
        <v>282</v>
      </c>
    </row>
    <row r="214" spans="1:5" ht="30.75" hidden="1" outlineLevel="5" thickBot="1" x14ac:dyDescent="0.3">
      <c r="A214" s="46" t="s">
        <v>281</v>
      </c>
      <c r="B214" s="45">
        <v>6</v>
      </c>
      <c r="C214" s="44" t="s">
        <v>280</v>
      </c>
      <c r="D214" s="43"/>
      <c r="E214" s="42" t="s">
        <v>279</v>
      </c>
    </row>
    <row r="215" spans="1:5" ht="30.75" hidden="1" outlineLevel="4" thickBot="1" x14ac:dyDescent="0.3">
      <c r="A215" s="46" t="s">
        <v>278</v>
      </c>
      <c r="B215" s="15">
        <v>5</v>
      </c>
      <c r="C215" s="13" t="s">
        <v>277</v>
      </c>
      <c r="D215" s="38"/>
      <c r="E215" s="13" t="s">
        <v>276</v>
      </c>
    </row>
    <row r="216" spans="1:5" ht="30.75" hidden="1" outlineLevel="5" thickBot="1" x14ac:dyDescent="0.3">
      <c r="A216" s="46" t="s">
        <v>275</v>
      </c>
      <c r="B216" s="45">
        <v>6</v>
      </c>
      <c r="C216" s="44" t="s">
        <v>267</v>
      </c>
      <c r="D216" s="43"/>
      <c r="E216" s="42" t="s">
        <v>274</v>
      </c>
    </row>
    <row r="217" spans="1:5" ht="30.75" hidden="1" outlineLevel="5" thickBot="1" x14ac:dyDescent="0.3">
      <c r="A217" s="37" t="s">
        <v>273</v>
      </c>
      <c r="B217" s="45">
        <v>6</v>
      </c>
      <c r="C217" s="44" t="s">
        <v>264</v>
      </c>
      <c r="D217" s="43"/>
      <c r="E217" s="42" t="s">
        <v>272</v>
      </c>
    </row>
    <row r="218" spans="1:5" ht="30.75" hidden="1" outlineLevel="4" thickBot="1" x14ac:dyDescent="0.3">
      <c r="A218" s="37" t="s">
        <v>271</v>
      </c>
      <c r="B218" s="15">
        <v>5</v>
      </c>
      <c r="C218" s="13" t="s">
        <v>270</v>
      </c>
      <c r="D218" s="38"/>
      <c r="E218" s="13" t="s">
        <v>269</v>
      </c>
    </row>
    <row r="219" spans="1:5" ht="30.75" hidden="1" outlineLevel="5" thickBot="1" x14ac:dyDescent="0.3">
      <c r="A219" s="37" t="s">
        <v>268</v>
      </c>
      <c r="B219" s="45">
        <v>6</v>
      </c>
      <c r="C219" s="44" t="s">
        <v>267</v>
      </c>
      <c r="D219" s="43"/>
      <c r="E219" s="42" t="s">
        <v>266</v>
      </c>
    </row>
    <row r="220" spans="1:5" ht="30.75" hidden="1" outlineLevel="5" thickBot="1" x14ac:dyDescent="0.3">
      <c r="A220" s="37" t="s">
        <v>265</v>
      </c>
      <c r="B220" s="45">
        <v>6</v>
      </c>
      <c r="C220" s="44" t="s">
        <v>264</v>
      </c>
      <c r="D220" s="43"/>
      <c r="E220" s="42" t="s">
        <v>263</v>
      </c>
    </row>
    <row r="221" spans="1:5" ht="30.75" hidden="1" outlineLevel="4" thickBot="1" x14ac:dyDescent="0.3">
      <c r="A221" s="37" t="s">
        <v>262</v>
      </c>
      <c r="B221" s="15">
        <v>5</v>
      </c>
      <c r="C221" s="13" t="s">
        <v>261</v>
      </c>
      <c r="D221" s="38"/>
      <c r="E221" s="13" t="s">
        <v>260</v>
      </c>
    </row>
    <row r="222" spans="1:5" ht="30.75" hidden="1" outlineLevel="5" thickBot="1" x14ac:dyDescent="0.3">
      <c r="A222" s="37" t="s">
        <v>259</v>
      </c>
      <c r="B222" s="45">
        <v>6</v>
      </c>
      <c r="C222" s="44" t="s">
        <v>258</v>
      </c>
      <c r="D222" s="43"/>
      <c r="E222" s="42" t="s">
        <v>257</v>
      </c>
    </row>
    <row r="223" spans="1:5" ht="30.75" hidden="1" outlineLevel="5" thickBot="1" x14ac:dyDescent="0.3">
      <c r="A223" s="37" t="s">
        <v>256</v>
      </c>
      <c r="B223" s="45">
        <v>6</v>
      </c>
      <c r="C223" s="44" t="s">
        <v>255</v>
      </c>
      <c r="D223" s="43"/>
      <c r="E223" s="42" t="s">
        <v>254</v>
      </c>
    </row>
    <row r="224" spans="1:5" ht="15.75" hidden="1" outlineLevel="5" thickBot="1" x14ac:dyDescent="0.3">
      <c r="A224" s="37" t="s">
        <v>253</v>
      </c>
      <c r="B224" s="45">
        <v>6</v>
      </c>
      <c r="C224" s="44" t="s">
        <v>252</v>
      </c>
      <c r="D224" s="43"/>
      <c r="E224" s="42" t="s">
        <v>251</v>
      </c>
    </row>
    <row r="225" spans="1:5" ht="30" outlineLevel="2" collapsed="1" x14ac:dyDescent="0.2">
      <c r="A225" s="6" t="s">
        <v>250</v>
      </c>
      <c r="B225" s="41">
        <v>3</v>
      </c>
      <c r="C225" s="39" t="s">
        <v>249</v>
      </c>
      <c r="D225" s="40">
        <f>+D226+D227+D228+D229+D230</f>
        <v>0</v>
      </c>
      <c r="E225" s="39" t="s">
        <v>248</v>
      </c>
    </row>
    <row r="226" spans="1:5" ht="30" outlineLevel="3" x14ac:dyDescent="0.2">
      <c r="A226" s="6" t="s">
        <v>247</v>
      </c>
      <c r="B226" s="27">
        <v>4</v>
      </c>
      <c r="C226" s="25" t="s">
        <v>246</v>
      </c>
      <c r="D226" s="35"/>
      <c r="E226" s="25" t="s">
        <v>245</v>
      </c>
    </row>
    <row r="227" spans="1:5" ht="45" outlineLevel="3" x14ac:dyDescent="0.2">
      <c r="A227" s="6" t="s">
        <v>244</v>
      </c>
      <c r="B227" s="27">
        <v>4</v>
      </c>
      <c r="C227" s="25" t="s">
        <v>243</v>
      </c>
      <c r="D227" s="35"/>
      <c r="E227" s="25" t="s">
        <v>242</v>
      </c>
    </row>
    <row r="228" spans="1:5" ht="30" outlineLevel="3" x14ac:dyDescent="0.2">
      <c r="A228" s="6" t="s">
        <v>241</v>
      </c>
      <c r="B228" s="27">
        <v>4</v>
      </c>
      <c r="C228" s="25" t="s">
        <v>240</v>
      </c>
      <c r="D228" s="35"/>
      <c r="E228" s="25" t="s">
        <v>239</v>
      </c>
    </row>
    <row r="229" spans="1:5" ht="105" outlineLevel="3" x14ac:dyDescent="0.2">
      <c r="A229" s="6" t="s">
        <v>238</v>
      </c>
      <c r="B229" s="27">
        <v>4</v>
      </c>
      <c r="C229" s="25" t="s">
        <v>237</v>
      </c>
      <c r="D229" s="35"/>
      <c r="E229" s="25" t="s">
        <v>236</v>
      </c>
    </row>
    <row r="230" spans="1:5" ht="30" outlineLevel="3" x14ac:dyDescent="0.2">
      <c r="A230" s="6" t="s">
        <v>235</v>
      </c>
      <c r="B230" s="27">
        <v>4</v>
      </c>
      <c r="C230" s="25" t="s">
        <v>234</v>
      </c>
      <c r="D230" s="35"/>
      <c r="E230" s="25" t="s">
        <v>233</v>
      </c>
    </row>
    <row r="231" spans="1:5" ht="30" outlineLevel="2" x14ac:dyDescent="0.2">
      <c r="A231" s="6" t="s">
        <v>232</v>
      </c>
      <c r="B231" s="41">
        <v>3</v>
      </c>
      <c r="C231" s="39" t="s">
        <v>231</v>
      </c>
      <c r="D231" s="40">
        <f>+'[5]ICC OPEX Costs'!E26/Nameplate_GB</f>
        <v>3078.6162567567571</v>
      </c>
      <c r="E231" s="39" t="s">
        <v>230</v>
      </c>
    </row>
    <row r="232" spans="1:5" ht="30" outlineLevel="3" x14ac:dyDescent="0.2">
      <c r="A232" s="6" t="s">
        <v>229</v>
      </c>
      <c r="B232" s="27">
        <v>4</v>
      </c>
      <c r="C232" s="25" t="s">
        <v>228</v>
      </c>
      <c r="D232" s="35"/>
      <c r="E232" s="25" t="s">
        <v>227</v>
      </c>
    </row>
    <row r="233" spans="1:5" ht="15.75" hidden="1" outlineLevel="4" thickBot="1" x14ac:dyDescent="0.25">
      <c r="A233" s="6" t="s">
        <v>226</v>
      </c>
      <c r="B233" s="15">
        <v>5</v>
      </c>
      <c r="C233" s="13" t="s">
        <v>225</v>
      </c>
      <c r="D233" s="38"/>
      <c r="E233" s="13" t="s">
        <v>224</v>
      </c>
    </row>
    <row r="234" spans="1:5" ht="30.75" hidden="1" outlineLevel="4" thickBot="1" x14ac:dyDescent="0.25">
      <c r="A234" s="6" t="s">
        <v>223</v>
      </c>
      <c r="B234" s="15">
        <v>5</v>
      </c>
      <c r="C234" s="13" t="s">
        <v>222</v>
      </c>
      <c r="D234" s="38"/>
      <c r="E234" s="13" t="s">
        <v>221</v>
      </c>
    </row>
    <row r="235" spans="1:5" ht="30.75" hidden="1" outlineLevel="4" thickBot="1" x14ac:dyDescent="0.25">
      <c r="A235" s="6" t="s">
        <v>220</v>
      </c>
      <c r="B235" s="15">
        <v>5</v>
      </c>
      <c r="C235" s="13" t="s">
        <v>219</v>
      </c>
      <c r="D235" s="38"/>
      <c r="E235" s="13" t="s">
        <v>218</v>
      </c>
    </row>
    <row r="236" spans="1:5" ht="30.75" hidden="1" outlineLevel="4" thickBot="1" x14ac:dyDescent="0.25">
      <c r="A236" s="6" t="s">
        <v>217</v>
      </c>
      <c r="B236" s="15">
        <v>5</v>
      </c>
      <c r="C236" s="13" t="s">
        <v>178</v>
      </c>
      <c r="D236" s="38"/>
      <c r="E236" s="13" t="s">
        <v>216</v>
      </c>
    </row>
    <row r="237" spans="1:5" ht="30" outlineLevel="3" collapsed="1" x14ac:dyDescent="0.2">
      <c r="A237" s="6" t="s">
        <v>215</v>
      </c>
      <c r="B237" s="27">
        <v>4</v>
      </c>
      <c r="C237" s="25" t="s">
        <v>214</v>
      </c>
      <c r="D237" s="35"/>
      <c r="E237" s="25" t="s">
        <v>213</v>
      </c>
    </row>
    <row r="238" spans="1:5" ht="30.75" hidden="1" outlineLevel="4" thickBot="1" x14ac:dyDescent="0.25">
      <c r="A238" s="6" t="s">
        <v>212</v>
      </c>
      <c r="B238" s="15">
        <v>5</v>
      </c>
      <c r="C238" s="13" t="s">
        <v>211</v>
      </c>
      <c r="D238" s="38"/>
      <c r="E238" s="13" t="s">
        <v>210</v>
      </c>
    </row>
    <row r="239" spans="1:5" ht="45.75" hidden="1" outlineLevel="4" thickBot="1" x14ac:dyDescent="0.25">
      <c r="A239" s="6" t="s">
        <v>209</v>
      </c>
      <c r="B239" s="15">
        <v>5</v>
      </c>
      <c r="C239" s="13" t="s">
        <v>208</v>
      </c>
      <c r="D239" s="38"/>
      <c r="E239" s="13" t="s">
        <v>207</v>
      </c>
    </row>
    <row r="240" spans="1:5" ht="30.75" hidden="1" outlineLevel="4" thickBot="1" x14ac:dyDescent="0.25">
      <c r="A240" s="6" t="s">
        <v>206</v>
      </c>
      <c r="B240" s="15">
        <v>5</v>
      </c>
      <c r="C240" s="13" t="s">
        <v>205</v>
      </c>
      <c r="D240" s="38"/>
      <c r="E240" s="13" t="s">
        <v>204</v>
      </c>
    </row>
    <row r="241" spans="1:5" ht="30.75" hidden="1" outlineLevel="4" thickBot="1" x14ac:dyDescent="0.25">
      <c r="A241" s="6" t="s">
        <v>203</v>
      </c>
      <c r="B241" s="15">
        <v>5</v>
      </c>
      <c r="C241" s="13" t="s">
        <v>202</v>
      </c>
      <c r="D241" s="38"/>
      <c r="E241" s="13" t="s">
        <v>201</v>
      </c>
    </row>
    <row r="242" spans="1:5" ht="30.75" hidden="1" outlineLevel="4" thickBot="1" x14ac:dyDescent="0.25">
      <c r="A242" s="6" t="s">
        <v>200</v>
      </c>
      <c r="B242" s="15">
        <v>5</v>
      </c>
      <c r="C242" s="13" t="s">
        <v>199</v>
      </c>
      <c r="D242" s="38"/>
      <c r="E242" s="13" t="s">
        <v>198</v>
      </c>
    </row>
    <row r="243" spans="1:5" ht="30.75" hidden="1" outlineLevel="4" thickBot="1" x14ac:dyDescent="0.25">
      <c r="A243" s="6" t="s">
        <v>197</v>
      </c>
      <c r="B243" s="15">
        <v>5</v>
      </c>
      <c r="C243" s="13" t="s">
        <v>196</v>
      </c>
      <c r="D243" s="38"/>
      <c r="E243" s="13" t="s">
        <v>195</v>
      </c>
    </row>
    <row r="244" spans="1:5" ht="30" outlineLevel="3" collapsed="1" x14ac:dyDescent="0.2">
      <c r="A244" s="6" t="s">
        <v>194</v>
      </c>
      <c r="B244" s="27">
        <v>4</v>
      </c>
      <c r="C244" s="25" t="s">
        <v>193</v>
      </c>
      <c r="D244" s="35"/>
      <c r="E244" s="25" t="s">
        <v>192</v>
      </c>
    </row>
    <row r="245" spans="1:5" ht="30.75" hidden="1" outlineLevel="4" thickBot="1" x14ac:dyDescent="0.3">
      <c r="A245" s="37" t="s">
        <v>191</v>
      </c>
      <c r="B245" s="15">
        <v>5</v>
      </c>
      <c r="C245" s="13" t="s">
        <v>190</v>
      </c>
      <c r="D245" s="38"/>
      <c r="E245" s="13" t="s">
        <v>189</v>
      </c>
    </row>
    <row r="246" spans="1:5" ht="15.75" hidden="1" outlineLevel="4" thickBot="1" x14ac:dyDescent="0.3">
      <c r="A246" s="37" t="s">
        <v>188</v>
      </c>
      <c r="B246" s="15">
        <v>5</v>
      </c>
      <c r="C246" s="13" t="s">
        <v>187</v>
      </c>
      <c r="D246" s="38"/>
      <c r="E246" s="13" t="s">
        <v>186</v>
      </c>
    </row>
    <row r="247" spans="1:5" ht="15.75" hidden="1" outlineLevel="4" thickBot="1" x14ac:dyDescent="0.3">
      <c r="A247" s="37" t="s">
        <v>185</v>
      </c>
      <c r="B247" s="15">
        <v>5</v>
      </c>
      <c r="C247" s="13" t="s">
        <v>184</v>
      </c>
      <c r="D247" s="38"/>
      <c r="E247" s="13" t="s">
        <v>183</v>
      </c>
    </row>
    <row r="248" spans="1:5" ht="30.75" hidden="1" outlineLevel="4" thickBot="1" x14ac:dyDescent="0.3">
      <c r="A248" s="37" t="s">
        <v>182</v>
      </c>
      <c r="B248" s="15">
        <v>5</v>
      </c>
      <c r="C248" s="13" t="s">
        <v>181</v>
      </c>
      <c r="D248" s="38"/>
      <c r="E248" s="13" t="s">
        <v>180</v>
      </c>
    </row>
    <row r="249" spans="1:5" ht="30.75" hidden="1" outlineLevel="4" thickBot="1" x14ac:dyDescent="0.3">
      <c r="A249" s="37" t="s">
        <v>179</v>
      </c>
      <c r="B249" s="15">
        <v>5</v>
      </c>
      <c r="C249" s="13" t="s">
        <v>178</v>
      </c>
      <c r="D249" s="38"/>
      <c r="E249" s="13" t="s">
        <v>177</v>
      </c>
    </row>
    <row r="250" spans="1:5" outlineLevel="3" collapsed="1" x14ac:dyDescent="0.25">
      <c r="A250" s="37" t="s">
        <v>176</v>
      </c>
      <c r="B250" s="27">
        <v>4</v>
      </c>
      <c r="C250" s="25" t="s">
        <v>175</v>
      </c>
      <c r="D250" s="35"/>
      <c r="E250" s="25" t="s">
        <v>174</v>
      </c>
    </row>
    <row r="251" spans="1:5" ht="30.75" hidden="1" outlineLevel="4" thickBot="1" x14ac:dyDescent="0.3">
      <c r="A251" s="37" t="s">
        <v>173</v>
      </c>
      <c r="B251" s="15">
        <v>5</v>
      </c>
      <c r="C251" s="13" t="s">
        <v>172</v>
      </c>
      <c r="D251" s="38"/>
      <c r="E251" s="13" t="s">
        <v>171</v>
      </c>
    </row>
    <row r="252" spans="1:5" ht="45.75" hidden="1" outlineLevel="4" thickBot="1" x14ac:dyDescent="0.3">
      <c r="A252" s="37" t="s">
        <v>170</v>
      </c>
      <c r="B252" s="15">
        <v>5</v>
      </c>
      <c r="C252" s="13" t="s">
        <v>169</v>
      </c>
      <c r="D252" s="38"/>
      <c r="E252" s="13" t="s">
        <v>168</v>
      </c>
    </row>
    <row r="253" spans="1:5" ht="30.75" hidden="1" outlineLevel="4" thickBot="1" x14ac:dyDescent="0.3">
      <c r="A253" s="37" t="s">
        <v>167</v>
      </c>
      <c r="B253" s="15">
        <v>5</v>
      </c>
      <c r="C253" s="13" t="s">
        <v>166</v>
      </c>
      <c r="D253" s="38"/>
      <c r="E253" s="13" t="s">
        <v>165</v>
      </c>
    </row>
    <row r="254" spans="1:5" ht="30.75" hidden="1" outlineLevel="4" thickBot="1" x14ac:dyDescent="0.3">
      <c r="A254" s="37" t="s">
        <v>164</v>
      </c>
      <c r="B254" s="15">
        <v>5</v>
      </c>
      <c r="C254" s="13" t="s">
        <v>163</v>
      </c>
      <c r="D254" s="38"/>
      <c r="E254" s="13" t="s">
        <v>162</v>
      </c>
    </row>
    <row r="255" spans="1:5" ht="30" outlineLevel="3" collapsed="1" x14ac:dyDescent="0.25">
      <c r="A255" s="37" t="s">
        <v>161</v>
      </c>
      <c r="B255" s="27">
        <v>4</v>
      </c>
      <c r="C255" s="25" t="s">
        <v>160</v>
      </c>
      <c r="D255" s="35"/>
      <c r="E255" s="25" t="s">
        <v>159</v>
      </c>
    </row>
    <row r="256" spans="1:5" ht="60" outlineLevel="3" x14ac:dyDescent="0.25">
      <c r="A256" s="37" t="s">
        <v>158</v>
      </c>
      <c r="B256" s="27">
        <v>4</v>
      </c>
      <c r="C256" s="25" t="s">
        <v>157</v>
      </c>
      <c r="D256" s="35"/>
      <c r="E256" s="25" t="s">
        <v>156</v>
      </c>
    </row>
    <row r="257" spans="1:7" ht="45" outlineLevel="3" x14ac:dyDescent="0.25">
      <c r="A257" s="37" t="s">
        <v>155</v>
      </c>
      <c r="B257" s="27">
        <v>4</v>
      </c>
      <c r="C257" s="25" t="s">
        <v>154</v>
      </c>
      <c r="D257" s="35"/>
      <c r="E257" s="25" t="s">
        <v>153</v>
      </c>
    </row>
    <row r="258" spans="1:7" ht="75" outlineLevel="1" x14ac:dyDescent="0.2">
      <c r="A258" s="24">
        <v>1.3</v>
      </c>
      <c r="B258" s="23">
        <v>2</v>
      </c>
      <c r="C258" s="21" t="s">
        <v>152</v>
      </c>
      <c r="D258" s="36">
        <f>SUM(D259:D262)</f>
        <v>2447.95221075379</v>
      </c>
      <c r="E258" s="21" t="s">
        <v>151</v>
      </c>
    </row>
    <row r="259" spans="1:7" ht="60" outlineLevel="2" x14ac:dyDescent="0.2">
      <c r="A259" s="6" t="s">
        <v>150</v>
      </c>
      <c r="B259" s="20">
        <v>3</v>
      </c>
      <c r="C259" s="18" t="s">
        <v>149</v>
      </c>
      <c r="D259" s="34">
        <f>+'[5]ICC OPEX Costs'!D51/Nameplate_GB</f>
        <v>1064.1918336404899</v>
      </c>
      <c r="E259" s="18" t="s">
        <v>148</v>
      </c>
    </row>
    <row r="260" spans="1:7" ht="75" outlineLevel="2" x14ac:dyDescent="0.2">
      <c r="A260" s="6" t="s">
        <v>147</v>
      </c>
      <c r="B260" s="20">
        <v>3</v>
      </c>
      <c r="C260" s="18" t="s">
        <v>146</v>
      </c>
      <c r="D260" s="34">
        <f>+'[5]ICC OPEX Costs'!D52/Nameplate_GB</f>
        <v>186.99464555585129</v>
      </c>
      <c r="E260" s="18" t="s">
        <v>145</v>
      </c>
    </row>
    <row r="261" spans="1:7" ht="45" outlineLevel="2" x14ac:dyDescent="0.2">
      <c r="A261" s="6" t="s">
        <v>144</v>
      </c>
      <c r="B261" s="20">
        <v>3</v>
      </c>
      <c r="C261" s="18" t="s">
        <v>143</v>
      </c>
      <c r="D261" s="34">
        <f>+'[5]ICC OPEX Costs'!D53/Nameplate_GB</f>
        <v>635.78179488989508</v>
      </c>
      <c r="E261" s="18" t="s">
        <v>142</v>
      </c>
    </row>
    <row r="262" spans="1:7" ht="45" outlineLevel="2" collapsed="1" x14ac:dyDescent="0.2">
      <c r="A262" s="6" t="s">
        <v>141</v>
      </c>
      <c r="B262" s="20">
        <v>3</v>
      </c>
      <c r="C262" s="18" t="s">
        <v>140</v>
      </c>
      <c r="D262" s="34">
        <f>SUM(D263:D265)</f>
        <v>560.98393666755385</v>
      </c>
      <c r="E262" s="18" t="s">
        <v>139</v>
      </c>
    </row>
    <row r="263" spans="1:7" ht="45" outlineLevel="3" x14ac:dyDescent="0.2">
      <c r="A263" s="6" t="s">
        <v>138</v>
      </c>
      <c r="B263" s="27">
        <v>4</v>
      </c>
      <c r="C263" s="25" t="s">
        <v>137</v>
      </c>
      <c r="D263" s="35"/>
      <c r="E263" s="25" t="s">
        <v>136</v>
      </c>
    </row>
    <row r="264" spans="1:7" ht="45" outlineLevel="3" x14ac:dyDescent="0.2">
      <c r="A264" s="6" t="s">
        <v>135</v>
      </c>
      <c r="B264" s="27">
        <v>4</v>
      </c>
      <c r="C264" s="25" t="s">
        <v>134</v>
      </c>
      <c r="D264" s="35"/>
      <c r="E264" s="25" t="s">
        <v>133</v>
      </c>
    </row>
    <row r="265" spans="1:7" ht="45" outlineLevel="3" x14ac:dyDescent="0.2">
      <c r="A265" s="6" t="s">
        <v>132</v>
      </c>
      <c r="B265" s="27">
        <v>4</v>
      </c>
      <c r="C265" s="25" t="s">
        <v>131</v>
      </c>
      <c r="D265" s="34">
        <f>'[5]ICC OPEX Costs'!D54/Nameplate_GB</f>
        <v>560.98393666755385</v>
      </c>
      <c r="E265" s="25" t="s">
        <v>130</v>
      </c>
    </row>
    <row r="266" spans="1:7" x14ac:dyDescent="0.25">
      <c r="A266" s="6"/>
      <c r="B266" s="6"/>
      <c r="C266" s="6"/>
      <c r="D266" s="7"/>
      <c r="E266" s="6"/>
      <c r="F266" s="6"/>
      <c r="G266" s="6"/>
    </row>
    <row r="267" spans="1:7" x14ac:dyDescent="0.25">
      <c r="A267" s="98" t="s">
        <v>129</v>
      </c>
      <c r="B267" s="98"/>
      <c r="C267" s="98"/>
      <c r="D267" s="98"/>
      <c r="E267" s="98"/>
      <c r="F267" s="33"/>
      <c r="G267" s="33"/>
    </row>
    <row r="268" spans="1:7" x14ac:dyDescent="0.2">
      <c r="A268" s="31" t="s">
        <v>128</v>
      </c>
      <c r="B268" s="31" t="s">
        <v>127</v>
      </c>
      <c r="C268" s="31" t="s">
        <v>126</v>
      </c>
      <c r="D268" s="32" t="s">
        <v>125</v>
      </c>
      <c r="E268" s="31" t="s">
        <v>124</v>
      </c>
      <c r="F268" s="6"/>
      <c r="G268" s="6"/>
    </row>
    <row r="269" spans="1:7" ht="45" x14ac:dyDescent="0.2">
      <c r="A269" s="24">
        <v>2</v>
      </c>
      <c r="B269" s="30">
        <v>1</v>
      </c>
      <c r="C269" s="28" t="s">
        <v>123</v>
      </c>
      <c r="D269" s="29">
        <f>(+D270+D291)*(1-Effective_Tax_Rate)</f>
        <v>125.56028001235039</v>
      </c>
      <c r="E269" s="28" t="s">
        <v>122</v>
      </c>
      <c r="F269" s="5" t="s">
        <v>121</v>
      </c>
    </row>
    <row r="270" spans="1:7" ht="30" outlineLevel="1" x14ac:dyDescent="0.2">
      <c r="A270" s="24">
        <v>2.1</v>
      </c>
      <c r="B270" s="23">
        <v>2</v>
      </c>
      <c r="C270" s="21" t="s">
        <v>120</v>
      </c>
      <c r="D270" s="22">
        <f>+D271+D274+D279+D280</f>
        <v>85.957455076455886</v>
      </c>
      <c r="E270" s="21" t="s">
        <v>119</v>
      </c>
    </row>
    <row r="271" spans="1:7" ht="45" outlineLevel="2" collapsed="1" x14ac:dyDescent="0.2">
      <c r="A271" s="6" t="s">
        <v>118</v>
      </c>
      <c r="B271" s="20">
        <v>3</v>
      </c>
      <c r="C271" s="18" t="s">
        <v>117</v>
      </c>
      <c r="D271" s="19"/>
      <c r="E271" s="18" t="s">
        <v>116</v>
      </c>
    </row>
    <row r="272" spans="1:7" ht="30" outlineLevel="3" x14ac:dyDescent="0.2">
      <c r="A272" s="6" t="s">
        <v>115</v>
      </c>
      <c r="B272" s="27">
        <v>4</v>
      </c>
      <c r="C272" s="25" t="s">
        <v>114</v>
      </c>
      <c r="D272" s="26"/>
      <c r="E272" s="25" t="s">
        <v>113</v>
      </c>
    </row>
    <row r="273" spans="1:6" ht="45" outlineLevel="3" x14ac:dyDescent="0.2">
      <c r="A273" s="6" t="s">
        <v>112</v>
      </c>
      <c r="B273" s="27">
        <v>4</v>
      </c>
      <c r="C273" s="25" t="s">
        <v>111</v>
      </c>
      <c r="D273" s="26"/>
      <c r="E273" s="25" t="s">
        <v>110</v>
      </c>
    </row>
    <row r="274" spans="1:6" ht="75" outlineLevel="2" x14ac:dyDescent="0.2">
      <c r="A274" s="6" t="s">
        <v>109</v>
      </c>
      <c r="B274" s="20">
        <v>3</v>
      </c>
      <c r="C274" s="18" t="s">
        <v>108</v>
      </c>
      <c r="D274" s="19">
        <f>+'[5]ICC OPEX Costs'!D34</f>
        <v>0.29526148443428712</v>
      </c>
      <c r="E274" s="18" t="s">
        <v>107</v>
      </c>
    </row>
    <row r="275" spans="1:6" ht="45" outlineLevel="3" x14ac:dyDescent="0.2">
      <c r="A275" s="6" t="s">
        <v>106</v>
      </c>
      <c r="B275" s="11">
        <v>4</v>
      </c>
      <c r="C275" s="9" t="s">
        <v>105</v>
      </c>
      <c r="D275" s="10"/>
      <c r="E275" s="9" t="s">
        <v>104</v>
      </c>
    </row>
    <row r="276" spans="1:6" ht="45" outlineLevel="3" x14ac:dyDescent="0.2">
      <c r="A276" s="6" t="s">
        <v>103</v>
      </c>
      <c r="B276" s="11">
        <v>4</v>
      </c>
      <c r="C276" s="9" t="s">
        <v>102</v>
      </c>
      <c r="D276" s="10"/>
      <c r="E276" s="9" t="s">
        <v>101</v>
      </c>
    </row>
    <row r="277" spans="1:6" ht="45" outlineLevel="3" x14ac:dyDescent="0.2">
      <c r="A277" s="6" t="s">
        <v>100</v>
      </c>
      <c r="B277" s="11">
        <v>4</v>
      </c>
      <c r="C277" s="9" t="s">
        <v>99</v>
      </c>
      <c r="D277" s="10"/>
      <c r="E277" s="9" t="s">
        <v>98</v>
      </c>
    </row>
    <row r="278" spans="1:6" ht="30" outlineLevel="3" x14ac:dyDescent="0.2">
      <c r="A278" s="6" t="s">
        <v>97</v>
      </c>
      <c r="B278" s="11">
        <v>4</v>
      </c>
      <c r="C278" s="9" t="s">
        <v>96</v>
      </c>
      <c r="D278" s="10"/>
      <c r="E278" s="9" t="s">
        <v>95</v>
      </c>
    </row>
    <row r="279" spans="1:6" ht="30" outlineLevel="2" x14ac:dyDescent="0.2">
      <c r="A279" s="6" t="s">
        <v>94</v>
      </c>
      <c r="B279" s="20">
        <v>3</v>
      </c>
      <c r="C279" s="18" t="s">
        <v>93</v>
      </c>
      <c r="D279" s="19">
        <f>+'[5]ICC OPEX Costs'!D32</f>
        <v>85.662193592021595</v>
      </c>
      <c r="E279" s="18" t="s">
        <v>92</v>
      </c>
      <c r="F279" s="2" t="s">
        <v>91</v>
      </c>
    </row>
    <row r="280" spans="1:6" ht="90" outlineLevel="2" collapsed="1" x14ac:dyDescent="0.2">
      <c r="A280" s="6" t="s">
        <v>90</v>
      </c>
      <c r="B280" s="20">
        <v>3</v>
      </c>
      <c r="C280" s="18" t="s">
        <v>89</v>
      </c>
      <c r="D280" s="19"/>
      <c r="E280" s="18" t="s">
        <v>88</v>
      </c>
    </row>
    <row r="281" spans="1:6" ht="30" outlineLevel="3" x14ac:dyDescent="0.2">
      <c r="A281" s="6" t="s">
        <v>87</v>
      </c>
      <c r="B281" s="11">
        <v>4</v>
      </c>
      <c r="C281" s="9" t="s">
        <v>86</v>
      </c>
      <c r="D281" s="10"/>
      <c r="E281" s="9" t="s">
        <v>85</v>
      </c>
    </row>
    <row r="282" spans="1:6" ht="30" outlineLevel="3" x14ac:dyDescent="0.2">
      <c r="A282" s="6" t="s">
        <v>84</v>
      </c>
      <c r="B282" s="11">
        <v>4</v>
      </c>
      <c r="C282" s="9" t="s">
        <v>83</v>
      </c>
      <c r="D282" s="10"/>
      <c r="E282" s="9" t="s">
        <v>82</v>
      </c>
    </row>
    <row r="283" spans="1:6" ht="30" outlineLevel="3" x14ac:dyDescent="0.2">
      <c r="A283" s="6" t="s">
        <v>81</v>
      </c>
      <c r="B283" s="11">
        <v>4</v>
      </c>
      <c r="C283" s="9" t="s">
        <v>80</v>
      </c>
      <c r="D283" s="10"/>
      <c r="E283" s="9" t="s">
        <v>79</v>
      </c>
    </row>
    <row r="284" spans="1:6" ht="60" outlineLevel="3" x14ac:dyDescent="0.2">
      <c r="A284" s="6" t="s">
        <v>78</v>
      </c>
      <c r="B284" s="11">
        <v>4</v>
      </c>
      <c r="C284" s="9" t="s">
        <v>77</v>
      </c>
      <c r="D284" s="10"/>
      <c r="E284" s="9" t="s">
        <v>76</v>
      </c>
    </row>
    <row r="285" spans="1:6" ht="45" outlineLevel="3" x14ac:dyDescent="0.2">
      <c r="A285" s="6" t="s">
        <v>75</v>
      </c>
      <c r="B285" s="11">
        <v>4</v>
      </c>
      <c r="C285" s="9" t="s">
        <v>74</v>
      </c>
      <c r="D285" s="10"/>
      <c r="E285" s="9" t="s">
        <v>73</v>
      </c>
    </row>
    <row r="286" spans="1:6" ht="30" outlineLevel="3" x14ac:dyDescent="0.2">
      <c r="A286" s="6" t="s">
        <v>72</v>
      </c>
      <c r="B286" s="11">
        <v>4</v>
      </c>
      <c r="C286" s="9" t="s">
        <v>71</v>
      </c>
      <c r="D286" s="10"/>
      <c r="E286" s="9" t="s">
        <v>70</v>
      </c>
    </row>
    <row r="287" spans="1:6" ht="45" outlineLevel="3" x14ac:dyDescent="0.2">
      <c r="A287" s="6" t="s">
        <v>69</v>
      </c>
      <c r="B287" s="11">
        <v>4</v>
      </c>
      <c r="C287" s="9" t="s">
        <v>68</v>
      </c>
      <c r="D287" s="10"/>
      <c r="E287" s="9" t="s">
        <v>67</v>
      </c>
    </row>
    <row r="288" spans="1:6" ht="45" outlineLevel="3" x14ac:dyDescent="0.2">
      <c r="A288" s="6" t="s">
        <v>66</v>
      </c>
      <c r="B288" s="11">
        <v>4</v>
      </c>
      <c r="C288" s="9" t="s">
        <v>65</v>
      </c>
      <c r="D288" s="10"/>
      <c r="E288" s="9" t="s">
        <v>64</v>
      </c>
    </row>
    <row r="289" spans="1:5" ht="30" outlineLevel="3" x14ac:dyDescent="0.2">
      <c r="A289" s="6" t="s">
        <v>63</v>
      </c>
      <c r="B289" s="11">
        <v>4</v>
      </c>
      <c r="C289" s="9" t="s">
        <v>62</v>
      </c>
      <c r="D289" s="10"/>
      <c r="E289" s="9" t="s">
        <v>61</v>
      </c>
    </row>
    <row r="290" spans="1:5" ht="30" outlineLevel="3" x14ac:dyDescent="0.2">
      <c r="A290" s="6" t="s">
        <v>60</v>
      </c>
      <c r="B290" s="11">
        <v>4</v>
      </c>
      <c r="C290" s="9" t="s">
        <v>59</v>
      </c>
      <c r="D290" s="10"/>
      <c r="E290" s="9" t="s">
        <v>58</v>
      </c>
    </row>
    <row r="291" spans="1:5" ht="30" outlineLevel="1" x14ac:dyDescent="0.2">
      <c r="A291" s="24">
        <v>2.2000000000000002</v>
      </c>
      <c r="B291" s="23">
        <v>2</v>
      </c>
      <c r="C291" s="21" t="s">
        <v>57</v>
      </c>
      <c r="D291" s="22">
        <f>+D292+D293+D303</f>
        <v>121.92380322213749</v>
      </c>
      <c r="E291" s="21" t="s">
        <v>56</v>
      </c>
    </row>
    <row r="292" spans="1:5" ht="90" outlineLevel="2" x14ac:dyDescent="0.2">
      <c r="A292" s="6" t="s">
        <v>55</v>
      </c>
      <c r="B292" s="20">
        <v>3</v>
      </c>
      <c r="C292" s="18" t="s">
        <v>54</v>
      </c>
      <c r="D292" s="19"/>
      <c r="E292" s="18" t="s">
        <v>53</v>
      </c>
    </row>
    <row r="293" spans="1:5" ht="105" outlineLevel="2" collapsed="1" x14ac:dyDescent="0.2">
      <c r="A293" s="6" t="s">
        <v>52</v>
      </c>
      <c r="B293" s="20">
        <v>3</v>
      </c>
      <c r="C293" s="18" t="s">
        <v>51</v>
      </c>
      <c r="D293" s="19">
        <f>+D294+D297</f>
        <v>26.640019438353715</v>
      </c>
      <c r="E293" s="18" t="s">
        <v>50</v>
      </c>
    </row>
    <row r="294" spans="1:5" ht="30" outlineLevel="3" x14ac:dyDescent="0.2">
      <c r="A294" s="6" t="s">
        <v>49</v>
      </c>
      <c r="B294" s="11">
        <v>4</v>
      </c>
      <c r="C294" s="9" t="s">
        <v>48</v>
      </c>
      <c r="D294" s="10">
        <f>+'[5]ICC OPEX Costs'!D33+'[5]ICC OPEX Costs'!D35+'[5]ICC OPEX Costs'!D36</f>
        <v>26.640019438353715</v>
      </c>
      <c r="E294" s="9" t="s">
        <v>47</v>
      </c>
    </row>
    <row r="295" spans="1:5" ht="30.75" hidden="1" outlineLevel="4" thickBot="1" x14ac:dyDescent="0.25">
      <c r="A295" s="6" t="s">
        <v>46</v>
      </c>
      <c r="B295" s="15">
        <v>5</v>
      </c>
      <c r="C295" s="13" t="s">
        <v>45</v>
      </c>
      <c r="D295" s="14"/>
      <c r="E295" s="13" t="s">
        <v>44</v>
      </c>
    </row>
    <row r="296" spans="1:5" ht="30" hidden="1" outlineLevel="4" x14ac:dyDescent="0.2">
      <c r="A296" s="6" t="s">
        <v>43</v>
      </c>
      <c r="B296" s="17">
        <v>5</v>
      </c>
      <c r="C296" s="16" t="s">
        <v>42</v>
      </c>
      <c r="D296" s="14"/>
      <c r="E296" s="16" t="s">
        <v>41</v>
      </c>
    </row>
    <row r="297" spans="1:5" ht="30" outlineLevel="3" collapsed="1" x14ac:dyDescent="0.2">
      <c r="A297" s="6" t="s">
        <v>40</v>
      </c>
      <c r="B297" s="11">
        <v>4</v>
      </c>
      <c r="C297" s="9" t="s">
        <v>39</v>
      </c>
      <c r="D297" s="10"/>
      <c r="E297" s="9" t="s">
        <v>38</v>
      </c>
    </row>
    <row r="298" spans="1:5" ht="30.75" hidden="1" outlineLevel="4" thickBot="1" x14ac:dyDescent="0.25">
      <c r="A298" s="12" t="s">
        <v>37</v>
      </c>
      <c r="B298" s="15">
        <v>5</v>
      </c>
      <c r="C298" s="13" t="s">
        <v>36</v>
      </c>
      <c r="D298" s="14"/>
      <c r="E298" s="16" t="s">
        <v>35</v>
      </c>
    </row>
    <row r="299" spans="1:5" ht="60.75" hidden="1" outlineLevel="4" thickBot="1" x14ac:dyDescent="0.25">
      <c r="A299" s="12" t="s">
        <v>34</v>
      </c>
      <c r="B299" s="15">
        <v>5</v>
      </c>
      <c r="C299" s="13" t="s">
        <v>14</v>
      </c>
      <c r="D299" s="14"/>
      <c r="E299" s="16" t="s">
        <v>13</v>
      </c>
    </row>
    <row r="300" spans="1:5" ht="30.75" hidden="1" outlineLevel="4" thickBot="1" x14ac:dyDescent="0.25">
      <c r="A300" s="12" t="s">
        <v>33</v>
      </c>
      <c r="B300" s="15">
        <v>5</v>
      </c>
      <c r="C300" s="13" t="s">
        <v>11</v>
      </c>
      <c r="D300" s="14"/>
      <c r="E300" s="16" t="s">
        <v>10</v>
      </c>
    </row>
    <row r="301" spans="1:5" ht="30.75" hidden="1" outlineLevel="4" thickBot="1" x14ac:dyDescent="0.25">
      <c r="A301" s="12" t="s">
        <v>32</v>
      </c>
      <c r="B301" s="15">
        <v>5</v>
      </c>
      <c r="C301" s="13" t="s">
        <v>8</v>
      </c>
      <c r="D301" s="14"/>
      <c r="E301" s="16" t="s">
        <v>7</v>
      </c>
    </row>
    <row r="302" spans="1:5" ht="30.75" hidden="1" outlineLevel="4" thickBot="1" x14ac:dyDescent="0.25">
      <c r="A302" s="12" t="s">
        <v>31</v>
      </c>
      <c r="B302" s="15">
        <v>5</v>
      </c>
      <c r="C302" s="13" t="s">
        <v>5</v>
      </c>
      <c r="D302" s="14"/>
      <c r="E302" s="16" t="s">
        <v>4</v>
      </c>
    </row>
    <row r="303" spans="1:5" ht="60" outlineLevel="2" collapsed="1" x14ac:dyDescent="0.2">
      <c r="A303" s="6" t="s">
        <v>30</v>
      </c>
      <c r="B303" s="20">
        <v>3</v>
      </c>
      <c r="C303" s="18" t="s">
        <v>29</v>
      </c>
      <c r="D303" s="19">
        <f>+SUM(D304:D312)</f>
        <v>95.283783783783775</v>
      </c>
      <c r="E303" s="18" t="s">
        <v>28</v>
      </c>
    </row>
    <row r="304" spans="1:5" ht="30" outlineLevel="3" x14ac:dyDescent="0.2">
      <c r="A304" s="6" t="s">
        <v>27</v>
      </c>
      <c r="B304" s="11">
        <v>4</v>
      </c>
      <c r="C304" s="9" t="s">
        <v>26</v>
      </c>
      <c r="D304" s="10">
        <f>+'[5]ICC OPEX Costs'!D37+'[5]ICC OPEX Costs'!D38</f>
        <v>95.283783783783775</v>
      </c>
      <c r="E304" s="9" t="s">
        <v>25</v>
      </c>
    </row>
    <row r="305" spans="1:7" ht="30.75" hidden="1" outlineLevel="4" thickBot="1" x14ac:dyDescent="0.25">
      <c r="A305" s="6" t="s">
        <v>24</v>
      </c>
      <c r="B305" s="15">
        <v>5</v>
      </c>
      <c r="C305" s="13" t="s">
        <v>23</v>
      </c>
      <c r="D305" s="14"/>
      <c r="E305" s="13" t="s">
        <v>22</v>
      </c>
    </row>
    <row r="306" spans="1:7" ht="30" hidden="1" outlineLevel="4" x14ac:dyDescent="0.2">
      <c r="A306" s="6" t="s">
        <v>21</v>
      </c>
      <c r="B306" s="17">
        <v>5</v>
      </c>
      <c r="C306" s="16" t="s">
        <v>20</v>
      </c>
      <c r="D306" s="14"/>
      <c r="E306" s="16" t="s">
        <v>19</v>
      </c>
    </row>
    <row r="307" spans="1:7" ht="30" outlineLevel="3" collapsed="1" x14ac:dyDescent="0.2">
      <c r="A307" s="6" t="s">
        <v>18</v>
      </c>
      <c r="B307" s="11">
        <v>4</v>
      </c>
      <c r="C307" s="9" t="s">
        <v>17</v>
      </c>
      <c r="D307" s="10"/>
      <c r="E307" s="9" t="s">
        <v>16</v>
      </c>
    </row>
    <row r="308" spans="1:7" ht="60.75" hidden="1" outlineLevel="4" thickBot="1" x14ac:dyDescent="0.25">
      <c r="A308" s="12" t="s">
        <v>15</v>
      </c>
      <c r="B308" s="15">
        <v>5</v>
      </c>
      <c r="C308" s="13" t="s">
        <v>14</v>
      </c>
      <c r="D308" s="14"/>
      <c r="E308" s="13" t="s">
        <v>13</v>
      </c>
    </row>
    <row r="309" spans="1:7" ht="30.75" hidden="1" outlineLevel="4" thickBot="1" x14ac:dyDescent="0.25">
      <c r="A309" s="12" t="s">
        <v>12</v>
      </c>
      <c r="B309" s="15">
        <v>5</v>
      </c>
      <c r="C309" s="13" t="s">
        <v>11</v>
      </c>
      <c r="D309" s="14"/>
      <c r="E309" s="13" t="s">
        <v>10</v>
      </c>
    </row>
    <row r="310" spans="1:7" ht="30.75" hidden="1" outlineLevel="4" thickBot="1" x14ac:dyDescent="0.25">
      <c r="A310" s="12" t="s">
        <v>9</v>
      </c>
      <c r="B310" s="15">
        <v>5</v>
      </c>
      <c r="C310" s="13" t="s">
        <v>8</v>
      </c>
      <c r="D310" s="14"/>
      <c r="E310" s="13" t="s">
        <v>7</v>
      </c>
    </row>
    <row r="311" spans="1:7" ht="30.75" hidden="1" outlineLevel="4" thickBot="1" x14ac:dyDescent="0.25">
      <c r="A311" s="12" t="s">
        <v>6</v>
      </c>
      <c r="B311" s="15">
        <v>5</v>
      </c>
      <c r="C311" s="13" t="s">
        <v>5</v>
      </c>
      <c r="D311" s="14"/>
      <c r="E311" s="13" t="s">
        <v>4</v>
      </c>
    </row>
    <row r="312" spans="1:7" ht="30" outlineLevel="3" collapsed="1" x14ac:dyDescent="0.2">
      <c r="A312" s="12" t="s">
        <v>3</v>
      </c>
      <c r="B312" s="11">
        <v>4</v>
      </c>
      <c r="C312" s="9" t="s">
        <v>2</v>
      </c>
      <c r="D312" s="10"/>
      <c r="E312" s="9" t="s">
        <v>1</v>
      </c>
    </row>
    <row r="313" spans="1:7" x14ac:dyDescent="0.25">
      <c r="A313" s="6"/>
      <c r="B313" s="8"/>
      <c r="C313" s="6"/>
      <c r="D313" s="7"/>
      <c r="E313" s="6"/>
      <c r="F313" s="6"/>
      <c r="G313" s="6"/>
    </row>
  </sheetData>
  <mergeCells count="2">
    <mergeCell ref="A4:E4"/>
    <mergeCell ref="A267:E267"/>
  </mergeCells>
  <conditionalFormatting sqref="C2:E2">
    <cfRule type="cellIs" dxfId="13" priority="3" operator="equal">
      <formula>5</formula>
    </cfRule>
    <cfRule type="cellIs" dxfId="12" priority="4" operator="equal">
      <formula>4</formula>
    </cfRule>
    <cfRule type="cellIs" dxfId="11" priority="5" operator="equal">
      <formula>3</formula>
    </cfRule>
    <cfRule type="cellIs" dxfId="10" priority="6" operator="equal">
      <formula>2</formula>
    </cfRule>
    <cfRule type="cellIs" dxfId="9" priority="7" operator="equal">
      <formula>1</formula>
    </cfRule>
  </conditionalFormatting>
  <conditionalFormatting sqref="B6:E6">
    <cfRule type="expression" dxfId="8" priority="2">
      <formula>#REF!=1</formula>
    </cfRule>
  </conditionalFormatting>
  <conditionalFormatting sqref="B224">
    <cfRule type="cellIs" dxfId="7" priority="1" operator="equal">
      <formula>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topLeftCell="A15" workbookViewId="0"/>
  </sheetViews>
  <sheetFormatPr defaultColWidth="8.85546875" defaultRowHeight="15" outlineLevelRow="5" x14ac:dyDescent="0.25"/>
  <cols>
    <col min="1" max="1" width="10.28515625" style="5" customWidth="1"/>
    <col min="2" max="2" width="9.140625" style="5" customWidth="1"/>
    <col min="3" max="3" width="50.5703125" style="4" customWidth="1"/>
    <col min="4" max="4" width="22.5703125" style="3" bestFit="1" customWidth="1"/>
    <col min="5" max="5" width="52.28515625" style="2" customWidth="1"/>
    <col min="6" max="6" width="30.5703125" style="2" customWidth="1"/>
    <col min="7" max="7" width="10.42578125" style="2" customWidth="1"/>
    <col min="8" max="256" width="8.85546875" style="2"/>
    <col min="257" max="257" width="10.28515625" style="2" customWidth="1"/>
    <col min="258" max="258" width="9.140625" style="2" customWidth="1"/>
    <col min="259" max="259" width="50.5703125" style="2" customWidth="1"/>
    <col min="260" max="260" width="22.5703125" style="2" bestFit="1" customWidth="1"/>
    <col min="261" max="261" width="52.28515625" style="2" customWidth="1"/>
    <col min="262" max="262" width="30.5703125" style="2" customWidth="1"/>
    <col min="263" max="263" width="10.42578125" style="2" customWidth="1"/>
    <col min="264" max="512" width="8.85546875" style="2"/>
    <col min="513" max="513" width="10.28515625" style="2" customWidth="1"/>
    <col min="514" max="514" width="9.140625" style="2" customWidth="1"/>
    <col min="515" max="515" width="50.5703125" style="2" customWidth="1"/>
    <col min="516" max="516" width="22.5703125" style="2" bestFit="1" customWidth="1"/>
    <col min="517" max="517" width="52.28515625" style="2" customWidth="1"/>
    <col min="518" max="518" width="30.5703125" style="2" customWidth="1"/>
    <col min="519" max="519" width="10.42578125" style="2" customWidth="1"/>
    <col min="520" max="768" width="8.85546875" style="2"/>
    <col min="769" max="769" width="10.28515625" style="2" customWidth="1"/>
    <col min="770" max="770" width="9.140625" style="2" customWidth="1"/>
    <col min="771" max="771" width="50.5703125" style="2" customWidth="1"/>
    <col min="772" max="772" width="22.5703125" style="2" bestFit="1" customWidth="1"/>
    <col min="773" max="773" width="52.28515625" style="2" customWidth="1"/>
    <col min="774" max="774" width="30.5703125" style="2" customWidth="1"/>
    <col min="775" max="775" width="10.42578125" style="2" customWidth="1"/>
    <col min="776" max="1024" width="8.85546875" style="2"/>
    <col min="1025" max="1025" width="10.28515625" style="2" customWidth="1"/>
    <col min="1026" max="1026" width="9.140625" style="2" customWidth="1"/>
    <col min="1027" max="1027" width="50.5703125" style="2" customWidth="1"/>
    <col min="1028" max="1028" width="22.5703125" style="2" bestFit="1" customWidth="1"/>
    <col min="1029" max="1029" width="52.28515625" style="2" customWidth="1"/>
    <col min="1030" max="1030" width="30.5703125" style="2" customWidth="1"/>
    <col min="1031" max="1031" width="10.42578125" style="2" customWidth="1"/>
    <col min="1032" max="1280" width="8.85546875" style="2"/>
    <col min="1281" max="1281" width="10.28515625" style="2" customWidth="1"/>
    <col min="1282" max="1282" width="9.140625" style="2" customWidth="1"/>
    <col min="1283" max="1283" width="50.5703125" style="2" customWidth="1"/>
    <col min="1284" max="1284" width="22.5703125" style="2" bestFit="1" customWidth="1"/>
    <col min="1285" max="1285" width="52.28515625" style="2" customWidth="1"/>
    <col min="1286" max="1286" width="30.5703125" style="2" customWidth="1"/>
    <col min="1287" max="1287" width="10.42578125" style="2" customWidth="1"/>
    <col min="1288" max="1536" width="8.85546875" style="2"/>
    <col min="1537" max="1537" width="10.28515625" style="2" customWidth="1"/>
    <col min="1538" max="1538" width="9.140625" style="2" customWidth="1"/>
    <col min="1539" max="1539" width="50.5703125" style="2" customWidth="1"/>
    <col min="1540" max="1540" width="22.5703125" style="2" bestFit="1" customWidth="1"/>
    <col min="1541" max="1541" width="52.28515625" style="2" customWidth="1"/>
    <col min="1542" max="1542" width="30.5703125" style="2" customWidth="1"/>
    <col min="1543" max="1543" width="10.42578125" style="2" customWidth="1"/>
    <col min="1544" max="1792" width="8.85546875" style="2"/>
    <col min="1793" max="1793" width="10.28515625" style="2" customWidth="1"/>
    <col min="1794" max="1794" width="9.140625" style="2" customWidth="1"/>
    <col min="1795" max="1795" width="50.5703125" style="2" customWidth="1"/>
    <col min="1796" max="1796" width="22.5703125" style="2" bestFit="1" customWidth="1"/>
    <col min="1797" max="1797" width="52.28515625" style="2" customWidth="1"/>
    <col min="1798" max="1798" width="30.5703125" style="2" customWidth="1"/>
    <col min="1799" max="1799" width="10.42578125" style="2" customWidth="1"/>
    <col min="1800" max="2048" width="8.85546875" style="2"/>
    <col min="2049" max="2049" width="10.28515625" style="2" customWidth="1"/>
    <col min="2050" max="2050" width="9.140625" style="2" customWidth="1"/>
    <col min="2051" max="2051" width="50.5703125" style="2" customWidth="1"/>
    <col min="2052" max="2052" width="22.5703125" style="2" bestFit="1" customWidth="1"/>
    <col min="2053" max="2053" width="52.28515625" style="2" customWidth="1"/>
    <col min="2054" max="2054" width="30.5703125" style="2" customWidth="1"/>
    <col min="2055" max="2055" width="10.42578125" style="2" customWidth="1"/>
    <col min="2056" max="2304" width="8.85546875" style="2"/>
    <col min="2305" max="2305" width="10.28515625" style="2" customWidth="1"/>
    <col min="2306" max="2306" width="9.140625" style="2" customWidth="1"/>
    <col min="2307" max="2307" width="50.5703125" style="2" customWidth="1"/>
    <col min="2308" max="2308" width="22.5703125" style="2" bestFit="1" customWidth="1"/>
    <col min="2309" max="2309" width="52.28515625" style="2" customWidth="1"/>
    <col min="2310" max="2310" width="30.5703125" style="2" customWidth="1"/>
    <col min="2311" max="2311" width="10.42578125" style="2" customWidth="1"/>
    <col min="2312" max="2560" width="8.85546875" style="2"/>
    <col min="2561" max="2561" width="10.28515625" style="2" customWidth="1"/>
    <col min="2562" max="2562" width="9.140625" style="2" customWidth="1"/>
    <col min="2563" max="2563" width="50.5703125" style="2" customWidth="1"/>
    <col min="2564" max="2564" width="22.5703125" style="2" bestFit="1" customWidth="1"/>
    <col min="2565" max="2565" width="52.28515625" style="2" customWidth="1"/>
    <col min="2566" max="2566" width="30.5703125" style="2" customWidth="1"/>
    <col min="2567" max="2567" width="10.42578125" style="2" customWidth="1"/>
    <col min="2568" max="2816" width="8.85546875" style="2"/>
    <col min="2817" max="2817" width="10.28515625" style="2" customWidth="1"/>
    <col min="2818" max="2818" width="9.140625" style="2" customWidth="1"/>
    <col min="2819" max="2819" width="50.5703125" style="2" customWidth="1"/>
    <col min="2820" max="2820" width="22.5703125" style="2" bestFit="1" customWidth="1"/>
    <col min="2821" max="2821" width="52.28515625" style="2" customWidth="1"/>
    <col min="2822" max="2822" width="30.5703125" style="2" customWidth="1"/>
    <col min="2823" max="2823" width="10.42578125" style="2" customWidth="1"/>
    <col min="2824" max="3072" width="8.85546875" style="2"/>
    <col min="3073" max="3073" width="10.28515625" style="2" customWidth="1"/>
    <col min="3074" max="3074" width="9.140625" style="2" customWidth="1"/>
    <col min="3075" max="3075" width="50.5703125" style="2" customWidth="1"/>
    <col min="3076" max="3076" width="22.5703125" style="2" bestFit="1" customWidth="1"/>
    <col min="3077" max="3077" width="52.28515625" style="2" customWidth="1"/>
    <col min="3078" max="3078" width="30.5703125" style="2" customWidth="1"/>
    <col min="3079" max="3079" width="10.42578125" style="2" customWidth="1"/>
    <col min="3080" max="3328" width="8.85546875" style="2"/>
    <col min="3329" max="3329" width="10.28515625" style="2" customWidth="1"/>
    <col min="3330" max="3330" width="9.140625" style="2" customWidth="1"/>
    <col min="3331" max="3331" width="50.5703125" style="2" customWidth="1"/>
    <col min="3332" max="3332" width="22.5703125" style="2" bestFit="1" customWidth="1"/>
    <col min="3333" max="3333" width="52.28515625" style="2" customWidth="1"/>
    <col min="3334" max="3334" width="30.5703125" style="2" customWidth="1"/>
    <col min="3335" max="3335" width="10.42578125" style="2" customWidth="1"/>
    <col min="3336" max="3584" width="8.85546875" style="2"/>
    <col min="3585" max="3585" width="10.28515625" style="2" customWidth="1"/>
    <col min="3586" max="3586" width="9.140625" style="2" customWidth="1"/>
    <col min="3587" max="3587" width="50.5703125" style="2" customWidth="1"/>
    <col min="3588" max="3588" width="22.5703125" style="2" bestFit="1" customWidth="1"/>
    <col min="3589" max="3589" width="52.28515625" style="2" customWidth="1"/>
    <col min="3590" max="3590" width="30.5703125" style="2" customWidth="1"/>
    <col min="3591" max="3591" width="10.42578125" style="2" customWidth="1"/>
    <col min="3592" max="3840" width="8.85546875" style="2"/>
    <col min="3841" max="3841" width="10.28515625" style="2" customWidth="1"/>
    <col min="3842" max="3842" width="9.140625" style="2" customWidth="1"/>
    <col min="3843" max="3843" width="50.5703125" style="2" customWidth="1"/>
    <col min="3844" max="3844" width="22.5703125" style="2" bestFit="1" customWidth="1"/>
    <col min="3845" max="3845" width="52.28515625" style="2" customWidth="1"/>
    <col min="3846" max="3846" width="30.5703125" style="2" customWidth="1"/>
    <col min="3847" max="3847" width="10.42578125" style="2" customWidth="1"/>
    <col min="3848" max="4096" width="8.85546875" style="2"/>
    <col min="4097" max="4097" width="10.28515625" style="2" customWidth="1"/>
    <col min="4098" max="4098" width="9.140625" style="2" customWidth="1"/>
    <col min="4099" max="4099" width="50.5703125" style="2" customWidth="1"/>
    <col min="4100" max="4100" width="22.5703125" style="2" bestFit="1" customWidth="1"/>
    <col min="4101" max="4101" width="52.28515625" style="2" customWidth="1"/>
    <col min="4102" max="4102" width="30.5703125" style="2" customWidth="1"/>
    <col min="4103" max="4103" width="10.42578125" style="2" customWidth="1"/>
    <col min="4104" max="4352" width="8.85546875" style="2"/>
    <col min="4353" max="4353" width="10.28515625" style="2" customWidth="1"/>
    <col min="4354" max="4354" width="9.140625" style="2" customWidth="1"/>
    <col min="4355" max="4355" width="50.5703125" style="2" customWidth="1"/>
    <col min="4356" max="4356" width="22.5703125" style="2" bestFit="1" customWidth="1"/>
    <col min="4357" max="4357" width="52.28515625" style="2" customWidth="1"/>
    <col min="4358" max="4358" width="30.5703125" style="2" customWidth="1"/>
    <col min="4359" max="4359" width="10.42578125" style="2" customWidth="1"/>
    <col min="4360" max="4608" width="8.85546875" style="2"/>
    <col min="4609" max="4609" width="10.28515625" style="2" customWidth="1"/>
    <col min="4610" max="4610" width="9.140625" style="2" customWidth="1"/>
    <col min="4611" max="4611" width="50.5703125" style="2" customWidth="1"/>
    <col min="4612" max="4612" width="22.5703125" style="2" bestFit="1" customWidth="1"/>
    <col min="4613" max="4613" width="52.28515625" style="2" customWidth="1"/>
    <col min="4614" max="4614" width="30.5703125" style="2" customWidth="1"/>
    <col min="4615" max="4615" width="10.42578125" style="2" customWidth="1"/>
    <col min="4616" max="4864" width="8.85546875" style="2"/>
    <col min="4865" max="4865" width="10.28515625" style="2" customWidth="1"/>
    <col min="4866" max="4866" width="9.140625" style="2" customWidth="1"/>
    <col min="4867" max="4867" width="50.5703125" style="2" customWidth="1"/>
    <col min="4868" max="4868" width="22.5703125" style="2" bestFit="1" customWidth="1"/>
    <col min="4869" max="4869" width="52.28515625" style="2" customWidth="1"/>
    <col min="4870" max="4870" width="30.5703125" style="2" customWidth="1"/>
    <col min="4871" max="4871" width="10.42578125" style="2" customWidth="1"/>
    <col min="4872" max="5120" width="8.85546875" style="2"/>
    <col min="5121" max="5121" width="10.28515625" style="2" customWidth="1"/>
    <col min="5122" max="5122" width="9.140625" style="2" customWidth="1"/>
    <col min="5123" max="5123" width="50.5703125" style="2" customWidth="1"/>
    <col min="5124" max="5124" width="22.5703125" style="2" bestFit="1" customWidth="1"/>
    <col min="5125" max="5125" width="52.28515625" style="2" customWidth="1"/>
    <col min="5126" max="5126" width="30.5703125" style="2" customWidth="1"/>
    <col min="5127" max="5127" width="10.42578125" style="2" customWidth="1"/>
    <col min="5128" max="5376" width="8.85546875" style="2"/>
    <col min="5377" max="5377" width="10.28515625" style="2" customWidth="1"/>
    <col min="5378" max="5378" width="9.140625" style="2" customWidth="1"/>
    <col min="5379" max="5379" width="50.5703125" style="2" customWidth="1"/>
    <col min="5380" max="5380" width="22.5703125" style="2" bestFit="1" customWidth="1"/>
    <col min="5381" max="5381" width="52.28515625" style="2" customWidth="1"/>
    <col min="5382" max="5382" width="30.5703125" style="2" customWidth="1"/>
    <col min="5383" max="5383" width="10.42578125" style="2" customWidth="1"/>
    <col min="5384" max="5632" width="8.85546875" style="2"/>
    <col min="5633" max="5633" width="10.28515625" style="2" customWidth="1"/>
    <col min="5634" max="5634" width="9.140625" style="2" customWidth="1"/>
    <col min="5635" max="5635" width="50.5703125" style="2" customWidth="1"/>
    <col min="5636" max="5636" width="22.5703125" style="2" bestFit="1" customWidth="1"/>
    <col min="5637" max="5637" width="52.28515625" style="2" customWidth="1"/>
    <col min="5638" max="5638" width="30.5703125" style="2" customWidth="1"/>
    <col min="5639" max="5639" width="10.42578125" style="2" customWidth="1"/>
    <col min="5640" max="5888" width="8.85546875" style="2"/>
    <col min="5889" max="5889" width="10.28515625" style="2" customWidth="1"/>
    <col min="5890" max="5890" width="9.140625" style="2" customWidth="1"/>
    <col min="5891" max="5891" width="50.5703125" style="2" customWidth="1"/>
    <col min="5892" max="5892" width="22.5703125" style="2" bestFit="1" customWidth="1"/>
    <col min="5893" max="5893" width="52.28515625" style="2" customWidth="1"/>
    <col min="5894" max="5894" width="30.5703125" style="2" customWidth="1"/>
    <col min="5895" max="5895" width="10.42578125" style="2" customWidth="1"/>
    <col min="5896" max="6144" width="8.85546875" style="2"/>
    <col min="6145" max="6145" width="10.28515625" style="2" customWidth="1"/>
    <col min="6146" max="6146" width="9.140625" style="2" customWidth="1"/>
    <col min="6147" max="6147" width="50.5703125" style="2" customWidth="1"/>
    <col min="6148" max="6148" width="22.5703125" style="2" bestFit="1" customWidth="1"/>
    <col min="6149" max="6149" width="52.28515625" style="2" customWidth="1"/>
    <col min="6150" max="6150" width="30.5703125" style="2" customWidth="1"/>
    <col min="6151" max="6151" width="10.42578125" style="2" customWidth="1"/>
    <col min="6152" max="6400" width="8.85546875" style="2"/>
    <col min="6401" max="6401" width="10.28515625" style="2" customWidth="1"/>
    <col min="6402" max="6402" width="9.140625" style="2" customWidth="1"/>
    <col min="6403" max="6403" width="50.5703125" style="2" customWidth="1"/>
    <col min="6404" max="6404" width="22.5703125" style="2" bestFit="1" customWidth="1"/>
    <col min="6405" max="6405" width="52.28515625" style="2" customWidth="1"/>
    <col min="6406" max="6406" width="30.5703125" style="2" customWidth="1"/>
    <col min="6407" max="6407" width="10.42578125" style="2" customWidth="1"/>
    <col min="6408" max="6656" width="8.85546875" style="2"/>
    <col min="6657" max="6657" width="10.28515625" style="2" customWidth="1"/>
    <col min="6658" max="6658" width="9.140625" style="2" customWidth="1"/>
    <col min="6659" max="6659" width="50.5703125" style="2" customWidth="1"/>
    <col min="6660" max="6660" width="22.5703125" style="2" bestFit="1" customWidth="1"/>
    <col min="6661" max="6661" width="52.28515625" style="2" customWidth="1"/>
    <col min="6662" max="6662" width="30.5703125" style="2" customWidth="1"/>
    <col min="6663" max="6663" width="10.42578125" style="2" customWidth="1"/>
    <col min="6664" max="6912" width="8.85546875" style="2"/>
    <col min="6913" max="6913" width="10.28515625" style="2" customWidth="1"/>
    <col min="6914" max="6914" width="9.140625" style="2" customWidth="1"/>
    <col min="6915" max="6915" width="50.5703125" style="2" customWidth="1"/>
    <col min="6916" max="6916" width="22.5703125" style="2" bestFit="1" customWidth="1"/>
    <col min="6917" max="6917" width="52.28515625" style="2" customWidth="1"/>
    <col min="6918" max="6918" width="30.5703125" style="2" customWidth="1"/>
    <col min="6919" max="6919" width="10.42578125" style="2" customWidth="1"/>
    <col min="6920" max="7168" width="8.85546875" style="2"/>
    <col min="7169" max="7169" width="10.28515625" style="2" customWidth="1"/>
    <col min="7170" max="7170" width="9.140625" style="2" customWidth="1"/>
    <col min="7171" max="7171" width="50.5703125" style="2" customWidth="1"/>
    <col min="7172" max="7172" width="22.5703125" style="2" bestFit="1" customWidth="1"/>
    <col min="7173" max="7173" width="52.28515625" style="2" customWidth="1"/>
    <col min="7174" max="7174" width="30.5703125" style="2" customWidth="1"/>
    <col min="7175" max="7175" width="10.42578125" style="2" customWidth="1"/>
    <col min="7176" max="7424" width="8.85546875" style="2"/>
    <col min="7425" max="7425" width="10.28515625" style="2" customWidth="1"/>
    <col min="7426" max="7426" width="9.140625" style="2" customWidth="1"/>
    <col min="7427" max="7427" width="50.5703125" style="2" customWidth="1"/>
    <col min="7428" max="7428" width="22.5703125" style="2" bestFit="1" customWidth="1"/>
    <col min="7429" max="7429" width="52.28515625" style="2" customWidth="1"/>
    <col min="7430" max="7430" width="30.5703125" style="2" customWidth="1"/>
    <col min="7431" max="7431" width="10.42578125" style="2" customWidth="1"/>
    <col min="7432" max="7680" width="8.85546875" style="2"/>
    <col min="7681" max="7681" width="10.28515625" style="2" customWidth="1"/>
    <col min="7682" max="7682" width="9.140625" style="2" customWidth="1"/>
    <col min="7683" max="7683" width="50.5703125" style="2" customWidth="1"/>
    <col min="7684" max="7684" width="22.5703125" style="2" bestFit="1" customWidth="1"/>
    <col min="7685" max="7685" width="52.28515625" style="2" customWidth="1"/>
    <col min="7686" max="7686" width="30.5703125" style="2" customWidth="1"/>
    <col min="7687" max="7687" width="10.42578125" style="2" customWidth="1"/>
    <col min="7688" max="7936" width="8.85546875" style="2"/>
    <col min="7937" max="7937" width="10.28515625" style="2" customWidth="1"/>
    <col min="7938" max="7938" width="9.140625" style="2" customWidth="1"/>
    <col min="7939" max="7939" width="50.5703125" style="2" customWidth="1"/>
    <col min="7940" max="7940" width="22.5703125" style="2" bestFit="1" customWidth="1"/>
    <col min="7941" max="7941" width="52.28515625" style="2" customWidth="1"/>
    <col min="7942" max="7942" width="30.5703125" style="2" customWidth="1"/>
    <col min="7943" max="7943" width="10.42578125" style="2" customWidth="1"/>
    <col min="7944" max="8192" width="8.85546875" style="2"/>
    <col min="8193" max="8193" width="10.28515625" style="2" customWidth="1"/>
    <col min="8194" max="8194" width="9.140625" style="2" customWidth="1"/>
    <col min="8195" max="8195" width="50.5703125" style="2" customWidth="1"/>
    <col min="8196" max="8196" width="22.5703125" style="2" bestFit="1" customWidth="1"/>
    <col min="8197" max="8197" width="52.28515625" style="2" customWidth="1"/>
    <col min="8198" max="8198" width="30.5703125" style="2" customWidth="1"/>
    <col min="8199" max="8199" width="10.42578125" style="2" customWidth="1"/>
    <col min="8200" max="8448" width="8.85546875" style="2"/>
    <col min="8449" max="8449" width="10.28515625" style="2" customWidth="1"/>
    <col min="8450" max="8450" width="9.140625" style="2" customWidth="1"/>
    <col min="8451" max="8451" width="50.5703125" style="2" customWidth="1"/>
    <col min="8452" max="8452" width="22.5703125" style="2" bestFit="1" customWidth="1"/>
    <col min="8453" max="8453" width="52.28515625" style="2" customWidth="1"/>
    <col min="8454" max="8454" width="30.5703125" style="2" customWidth="1"/>
    <col min="8455" max="8455" width="10.42578125" style="2" customWidth="1"/>
    <col min="8456" max="8704" width="8.85546875" style="2"/>
    <col min="8705" max="8705" width="10.28515625" style="2" customWidth="1"/>
    <col min="8706" max="8706" width="9.140625" style="2" customWidth="1"/>
    <col min="8707" max="8707" width="50.5703125" style="2" customWidth="1"/>
    <col min="8708" max="8708" width="22.5703125" style="2" bestFit="1" customWidth="1"/>
    <col min="8709" max="8709" width="52.28515625" style="2" customWidth="1"/>
    <col min="8710" max="8710" width="30.5703125" style="2" customWidth="1"/>
    <col min="8711" max="8711" width="10.42578125" style="2" customWidth="1"/>
    <col min="8712" max="8960" width="8.85546875" style="2"/>
    <col min="8961" max="8961" width="10.28515625" style="2" customWidth="1"/>
    <col min="8962" max="8962" width="9.140625" style="2" customWidth="1"/>
    <col min="8963" max="8963" width="50.5703125" style="2" customWidth="1"/>
    <col min="8964" max="8964" width="22.5703125" style="2" bestFit="1" customWidth="1"/>
    <col min="8965" max="8965" width="52.28515625" style="2" customWidth="1"/>
    <col min="8966" max="8966" width="30.5703125" style="2" customWidth="1"/>
    <col min="8967" max="8967" width="10.42578125" style="2" customWidth="1"/>
    <col min="8968" max="9216" width="8.85546875" style="2"/>
    <col min="9217" max="9217" width="10.28515625" style="2" customWidth="1"/>
    <col min="9218" max="9218" width="9.140625" style="2" customWidth="1"/>
    <col min="9219" max="9219" width="50.5703125" style="2" customWidth="1"/>
    <col min="9220" max="9220" width="22.5703125" style="2" bestFit="1" customWidth="1"/>
    <col min="9221" max="9221" width="52.28515625" style="2" customWidth="1"/>
    <col min="9222" max="9222" width="30.5703125" style="2" customWidth="1"/>
    <col min="9223" max="9223" width="10.42578125" style="2" customWidth="1"/>
    <col min="9224" max="9472" width="8.85546875" style="2"/>
    <col min="9473" max="9473" width="10.28515625" style="2" customWidth="1"/>
    <col min="9474" max="9474" width="9.140625" style="2" customWidth="1"/>
    <col min="9475" max="9475" width="50.5703125" style="2" customWidth="1"/>
    <col min="9476" max="9476" width="22.5703125" style="2" bestFit="1" customWidth="1"/>
    <col min="9477" max="9477" width="52.28515625" style="2" customWidth="1"/>
    <col min="9478" max="9478" width="30.5703125" style="2" customWidth="1"/>
    <col min="9479" max="9479" width="10.42578125" style="2" customWidth="1"/>
    <col min="9480" max="9728" width="8.85546875" style="2"/>
    <col min="9729" max="9729" width="10.28515625" style="2" customWidth="1"/>
    <col min="9730" max="9730" width="9.140625" style="2" customWidth="1"/>
    <col min="9731" max="9731" width="50.5703125" style="2" customWidth="1"/>
    <col min="9732" max="9732" width="22.5703125" style="2" bestFit="1" customWidth="1"/>
    <col min="9733" max="9733" width="52.28515625" style="2" customWidth="1"/>
    <col min="9734" max="9734" width="30.5703125" style="2" customWidth="1"/>
    <col min="9735" max="9735" width="10.42578125" style="2" customWidth="1"/>
    <col min="9736" max="9984" width="8.85546875" style="2"/>
    <col min="9985" max="9985" width="10.28515625" style="2" customWidth="1"/>
    <col min="9986" max="9986" width="9.140625" style="2" customWidth="1"/>
    <col min="9987" max="9987" width="50.5703125" style="2" customWidth="1"/>
    <col min="9988" max="9988" width="22.5703125" style="2" bestFit="1" customWidth="1"/>
    <col min="9989" max="9989" width="52.28515625" style="2" customWidth="1"/>
    <col min="9990" max="9990" width="30.5703125" style="2" customWidth="1"/>
    <col min="9991" max="9991" width="10.42578125" style="2" customWidth="1"/>
    <col min="9992" max="10240" width="8.85546875" style="2"/>
    <col min="10241" max="10241" width="10.28515625" style="2" customWidth="1"/>
    <col min="10242" max="10242" width="9.140625" style="2" customWidth="1"/>
    <col min="10243" max="10243" width="50.5703125" style="2" customWidth="1"/>
    <col min="10244" max="10244" width="22.5703125" style="2" bestFit="1" customWidth="1"/>
    <col min="10245" max="10245" width="52.28515625" style="2" customWidth="1"/>
    <col min="10246" max="10246" width="30.5703125" style="2" customWidth="1"/>
    <col min="10247" max="10247" width="10.42578125" style="2" customWidth="1"/>
    <col min="10248" max="10496" width="8.85546875" style="2"/>
    <col min="10497" max="10497" width="10.28515625" style="2" customWidth="1"/>
    <col min="10498" max="10498" width="9.140625" style="2" customWidth="1"/>
    <col min="10499" max="10499" width="50.5703125" style="2" customWidth="1"/>
    <col min="10500" max="10500" width="22.5703125" style="2" bestFit="1" customWidth="1"/>
    <col min="10501" max="10501" width="52.28515625" style="2" customWidth="1"/>
    <col min="10502" max="10502" width="30.5703125" style="2" customWidth="1"/>
    <col min="10503" max="10503" width="10.42578125" style="2" customWidth="1"/>
    <col min="10504" max="10752" width="8.85546875" style="2"/>
    <col min="10753" max="10753" width="10.28515625" style="2" customWidth="1"/>
    <col min="10754" max="10754" width="9.140625" style="2" customWidth="1"/>
    <col min="10755" max="10755" width="50.5703125" style="2" customWidth="1"/>
    <col min="10756" max="10756" width="22.5703125" style="2" bestFit="1" customWidth="1"/>
    <col min="10757" max="10757" width="52.28515625" style="2" customWidth="1"/>
    <col min="10758" max="10758" width="30.5703125" style="2" customWidth="1"/>
    <col min="10759" max="10759" width="10.42578125" style="2" customWidth="1"/>
    <col min="10760" max="11008" width="8.85546875" style="2"/>
    <col min="11009" max="11009" width="10.28515625" style="2" customWidth="1"/>
    <col min="11010" max="11010" width="9.140625" style="2" customWidth="1"/>
    <col min="11011" max="11011" width="50.5703125" style="2" customWidth="1"/>
    <col min="11012" max="11012" width="22.5703125" style="2" bestFit="1" customWidth="1"/>
    <col min="11013" max="11013" width="52.28515625" style="2" customWidth="1"/>
    <col min="11014" max="11014" width="30.5703125" style="2" customWidth="1"/>
    <col min="11015" max="11015" width="10.42578125" style="2" customWidth="1"/>
    <col min="11016" max="11264" width="8.85546875" style="2"/>
    <col min="11265" max="11265" width="10.28515625" style="2" customWidth="1"/>
    <col min="11266" max="11266" width="9.140625" style="2" customWidth="1"/>
    <col min="11267" max="11267" width="50.5703125" style="2" customWidth="1"/>
    <col min="11268" max="11268" width="22.5703125" style="2" bestFit="1" customWidth="1"/>
    <col min="11269" max="11269" width="52.28515625" style="2" customWidth="1"/>
    <col min="11270" max="11270" width="30.5703125" style="2" customWidth="1"/>
    <col min="11271" max="11271" width="10.42578125" style="2" customWidth="1"/>
    <col min="11272" max="11520" width="8.85546875" style="2"/>
    <col min="11521" max="11521" width="10.28515625" style="2" customWidth="1"/>
    <col min="11522" max="11522" width="9.140625" style="2" customWidth="1"/>
    <col min="11523" max="11523" width="50.5703125" style="2" customWidth="1"/>
    <col min="11524" max="11524" width="22.5703125" style="2" bestFit="1" customWidth="1"/>
    <col min="11525" max="11525" width="52.28515625" style="2" customWidth="1"/>
    <col min="11526" max="11526" width="30.5703125" style="2" customWidth="1"/>
    <col min="11527" max="11527" width="10.42578125" style="2" customWidth="1"/>
    <col min="11528" max="11776" width="8.85546875" style="2"/>
    <col min="11777" max="11777" width="10.28515625" style="2" customWidth="1"/>
    <col min="11778" max="11778" width="9.140625" style="2" customWidth="1"/>
    <col min="11779" max="11779" width="50.5703125" style="2" customWidth="1"/>
    <col min="11780" max="11780" width="22.5703125" style="2" bestFit="1" customWidth="1"/>
    <col min="11781" max="11781" width="52.28515625" style="2" customWidth="1"/>
    <col min="11782" max="11782" width="30.5703125" style="2" customWidth="1"/>
    <col min="11783" max="11783" width="10.42578125" style="2" customWidth="1"/>
    <col min="11784" max="12032" width="8.85546875" style="2"/>
    <col min="12033" max="12033" width="10.28515625" style="2" customWidth="1"/>
    <col min="12034" max="12034" width="9.140625" style="2" customWidth="1"/>
    <col min="12035" max="12035" width="50.5703125" style="2" customWidth="1"/>
    <col min="12036" max="12036" width="22.5703125" style="2" bestFit="1" customWidth="1"/>
    <col min="12037" max="12037" width="52.28515625" style="2" customWidth="1"/>
    <col min="12038" max="12038" width="30.5703125" style="2" customWidth="1"/>
    <col min="12039" max="12039" width="10.42578125" style="2" customWidth="1"/>
    <col min="12040" max="12288" width="8.85546875" style="2"/>
    <col min="12289" max="12289" width="10.28515625" style="2" customWidth="1"/>
    <col min="12290" max="12290" width="9.140625" style="2" customWidth="1"/>
    <col min="12291" max="12291" width="50.5703125" style="2" customWidth="1"/>
    <col min="12292" max="12292" width="22.5703125" style="2" bestFit="1" customWidth="1"/>
    <col min="12293" max="12293" width="52.28515625" style="2" customWidth="1"/>
    <col min="12294" max="12294" width="30.5703125" style="2" customWidth="1"/>
    <col min="12295" max="12295" width="10.42578125" style="2" customWidth="1"/>
    <col min="12296" max="12544" width="8.85546875" style="2"/>
    <col min="12545" max="12545" width="10.28515625" style="2" customWidth="1"/>
    <col min="12546" max="12546" width="9.140625" style="2" customWidth="1"/>
    <col min="12547" max="12547" width="50.5703125" style="2" customWidth="1"/>
    <col min="12548" max="12548" width="22.5703125" style="2" bestFit="1" customWidth="1"/>
    <col min="12549" max="12549" width="52.28515625" style="2" customWidth="1"/>
    <col min="12550" max="12550" width="30.5703125" style="2" customWidth="1"/>
    <col min="12551" max="12551" width="10.42578125" style="2" customWidth="1"/>
    <col min="12552" max="12800" width="8.85546875" style="2"/>
    <col min="12801" max="12801" width="10.28515625" style="2" customWidth="1"/>
    <col min="12802" max="12802" width="9.140625" style="2" customWidth="1"/>
    <col min="12803" max="12803" width="50.5703125" style="2" customWidth="1"/>
    <col min="12804" max="12804" width="22.5703125" style="2" bestFit="1" customWidth="1"/>
    <col min="12805" max="12805" width="52.28515625" style="2" customWidth="1"/>
    <col min="12806" max="12806" width="30.5703125" style="2" customWidth="1"/>
    <col min="12807" max="12807" width="10.42578125" style="2" customWidth="1"/>
    <col min="12808" max="13056" width="8.85546875" style="2"/>
    <col min="13057" max="13057" width="10.28515625" style="2" customWidth="1"/>
    <col min="13058" max="13058" width="9.140625" style="2" customWidth="1"/>
    <col min="13059" max="13059" width="50.5703125" style="2" customWidth="1"/>
    <col min="13060" max="13060" width="22.5703125" style="2" bestFit="1" customWidth="1"/>
    <col min="13061" max="13061" width="52.28515625" style="2" customWidth="1"/>
    <col min="13062" max="13062" width="30.5703125" style="2" customWidth="1"/>
    <col min="13063" max="13063" width="10.42578125" style="2" customWidth="1"/>
    <col min="13064" max="13312" width="8.85546875" style="2"/>
    <col min="13313" max="13313" width="10.28515625" style="2" customWidth="1"/>
    <col min="13314" max="13314" width="9.140625" style="2" customWidth="1"/>
    <col min="13315" max="13315" width="50.5703125" style="2" customWidth="1"/>
    <col min="13316" max="13316" width="22.5703125" style="2" bestFit="1" customWidth="1"/>
    <col min="13317" max="13317" width="52.28515625" style="2" customWidth="1"/>
    <col min="13318" max="13318" width="30.5703125" style="2" customWidth="1"/>
    <col min="13319" max="13319" width="10.42578125" style="2" customWidth="1"/>
    <col min="13320" max="13568" width="8.85546875" style="2"/>
    <col min="13569" max="13569" width="10.28515625" style="2" customWidth="1"/>
    <col min="13570" max="13570" width="9.140625" style="2" customWidth="1"/>
    <col min="13571" max="13571" width="50.5703125" style="2" customWidth="1"/>
    <col min="13572" max="13572" width="22.5703125" style="2" bestFit="1" customWidth="1"/>
    <col min="13573" max="13573" width="52.28515625" style="2" customWidth="1"/>
    <col min="13574" max="13574" width="30.5703125" style="2" customWidth="1"/>
    <col min="13575" max="13575" width="10.42578125" style="2" customWidth="1"/>
    <col min="13576" max="13824" width="8.85546875" style="2"/>
    <col min="13825" max="13825" width="10.28515625" style="2" customWidth="1"/>
    <col min="13826" max="13826" width="9.140625" style="2" customWidth="1"/>
    <col min="13827" max="13827" width="50.5703125" style="2" customWidth="1"/>
    <col min="13828" max="13828" width="22.5703125" style="2" bestFit="1" customWidth="1"/>
    <col min="13829" max="13829" width="52.28515625" style="2" customWidth="1"/>
    <col min="13830" max="13830" width="30.5703125" style="2" customWidth="1"/>
    <col min="13831" max="13831" width="10.42578125" style="2" customWidth="1"/>
    <col min="13832" max="14080" width="8.85546875" style="2"/>
    <col min="14081" max="14081" width="10.28515625" style="2" customWidth="1"/>
    <col min="14082" max="14082" width="9.140625" style="2" customWidth="1"/>
    <col min="14083" max="14083" width="50.5703125" style="2" customWidth="1"/>
    <col min="14084" max="14084" width="22.5703125" style="2" bestFit="1" customWidth="1"/>
    <col min="14085" max="14085" width="52.28515625" style="2" customWidth="1"/>
    <col min="14086" max="14086" width="30.5703125" style="2" customWidth="1"/>
    <col min="14087" max="14087" width="10.42578125" style="2" customWidth="1"/>
    <col min="14088" max="14336" width="8.85546875" style="2"/>
    <col min="14337" max="14337" width="10.28515625" style="2" customWidth="1"/>
    <col min="14338" max="14338" width="9.140625" style="2" customWidth="1"/>
    <col min="14339" max="14339" width="50.5703125" style="2" customWidth="1"/>
    <col min="14340" max="14340" width="22.5703125" style="2" bestFit="1" customWidth="1"/>
    <col min="14341" max="14341" width="52.28515625" style="2" customWidth="1"/>
    <col min="14342" max="14342" width="30.5703125" style="2" customWidth="1"/>
    <col min="14343" max="14343" width="10.42578125" style="2" customWidth="1"/>
    <col min="14344" max="14592" width="8.85546875" style="2"/>
    <col min="14593" max="14593" width="10.28515625" style="2" customWidth="1"/>
    <col min="14594" max="14594" width="9.140625" style="2" customWidth="1"/>
    <col min="14595" max="14595" width="50.5703125" style="2" customWidth="1"/>
    <col min="14596" max="14596" width="22.5703125" style="2" bestFit="1" customWidth="1"/>
    <col min="14597" max="14597" width="52.28515625" style="2" customWidth="1"/>
    <col min="14598" max="14598" width="30.5703125" style="2" customWidth="1"/>
    <col min="14599" max="14599" width="10.42578125" style="2" customWidth="1"/>
    <col min="14600" max="14848" width="8.85546875" style="2"/>
    <col min="14849" max="14849" width="10.28515625" style="2" customWidth="1"/>
    <col min="14850" max="14850" width="9.140625" style="2" customWidth="1"/>
    <col min="14851" max="14851" width="50.5703125" style="2" customWidth="1"/>
    <col min="14852" max="14852" width="22.5703125" style="2" bestFit="1" customWidth="1"/>
    <col min="14853" max="14853" width="52.28515625" style="2" customWidth="1"/>
    <col min="14854" max="14854" width="30.5703125" style="2" customWidth="1"/>
    <col min="14855" max="14855" width="10.42578125" style="2" customWidth="1"/>
    <col min="14856" max="15104" width="8.85546875" style="2"/>
    <col min="15105" max="15105" width="10.28515625" style="2" customWidth="1"/>
    <col min="15106" max="15106" width="9.140625" style="2" customWidth="1"/>
    <col min="15107" max="15107" width="50.5703125" style="2" customWidth="1"/>
    <col min="15108" max="15108" width="22.5703125" style="2" bestFit="1" customWidth="1"/>
    <col min="15109" max="15109" width="52.28515625" style="2" customWidth="1"/>
    <col min="15110" max="15110" width="30.5703125" style="2" customWidth="1"/>
    <col min="15111" max="15111" width="10.42578125" style="2" customWidth="1"/>
    <col min="15112" max="15360" width="8.85546875" style="2"/>
    <col min="15361" max="15361" width="10.28515625" style="2" customWidth="1"/>
    <col min="15362" max="15362" width="9.140625" style="2" customWidth="1"/>
    <col min="15363" max="15363" width="50.5703125" style="2" customWidth="1"/>
    <col min="15364" max="15364" width="22.5703125" style="2" bestFit="1" customWidth="1"/>
    <col min="15365" max="15365" width="52.28515625" style="2" customWidth="1"/>
    <col min="15366" max="15366" width="30.5703125" style="2" customWidth="1"/>
    <col min="15367" max="15367" width="10.42578125" style="2" customWidth="1"/>
    <col min="15368" max="15616" width="8.85546875" style="2"/>
    <col min="15617" max="15617" width="10.28515625" style="2" customWidth="1"/>
    <col min="15618" max="15618" width="9.140625" style="2" customWidth="1"/>
    <col min="15619" max="15619" width="50.5703125" style="2" customWidth="1"/>
    <col min="15620" max="15620" width="22.5703125" style="2" bestFit="1" customWidth="1"/>
    <col min="15621" max="15621" width="52.28515625" style="2" customWidth="1"/>
    <col min="15622" max="15622" width="30.5703125" style="2" customWidth="1"/>
    <col min="15623" max="15623" width="10.42578125" style="2" customWidth="1"/>
    <col min="15624" max="15872" width="8.85546875" style="2"/>
    <col min="15873" max="15873" width="10.28515625" style="2" customWidth="1"/>
    <col min="15874" max="15874" width="9.140625" style="2" customWidth="1"/>
    <col min="15875" max="15875" width="50.5703125" style="2" customWidth="1"/>
    <col min="15876" max="15876" width="22.5703125" style="2" bestFit="1" customWidth="1"/>
    <col min="15877" max="15877" width="52.28515625" style="2" customWidth="1"/>
    <col min="15878" max="15878" width="30.5703125" style="2" customWidth="1"/>
    <col min="15879" max="15879" width="10.42578125" style="2" customWidth="1"/>
    <col min="15880" max="16128" width="8.85546875" style="2"/>
    <col min="16129" max="16129" width="10.28515625" style="2" customWidth="1"/>
    <col min="16130" max="16130" width="9.140625" style="2" customWidth="1"/>
    <col min="16131" max="16131" width="50.5703125" style="2" customWidth="1"/>
    <col min="16132" max="16132" width="22.5703125" style="2" bestFit="1" customWidth="1"/>
    <col min="16133" max="16133" width="52.28515625" style="2" customWidth="1"/>
    <col min="16134" max="16134" width="30.5703125" style="2" customWidth="1"/>
    <col min="16135" max="16135" width="10.42578125" style="2" customWidth="1"/>
    <col min="16136" max="16384" width="8.85546875" style="2"/>
  </cols>
  <sheetData>
    <row r="1" spans="1:7" s="89" customFormat="1" ht="19.5" thickBot="1" x14ac:dyDescent="0.3">
      <c r="A1" s="97"/>
      <c r="B1" s="96" t="s">
        <v>869</v>
      </c>
      <c r="C1" s="94"/>
      <c r="D1" s="95"/>
      <c r="E1" s="94"/>
    </row>
    <row r="2" spans="1:7" s="89" customFormat="1" ht="48.95" customHeight="1" x14ac:dyDescent="0.25">
      <c r="A2" s="93" t="s">
        <v>868</v>
      </c>
      <c r="B2" s="92"/>
      <c r="C2" s="90"/>
      <c r="D2" s="91"/>
      <c r="E2" s="90"/>
    </row>
    <row r="3" spans="1:7" s="84" customFormat="1" x14ac:dyDescent="0.25">
      <c r="A3" s="85"/>
      <c r="B3" s="88"/>
      <c r="C3" s="85"/>
      <c r="D3" s="87"/>
      <c r="E3" s="86"/>
      <c r="F3" s="86"/>
      <c r="G3" s="85"/>
    </row>
    <row r="4" spans="1:7" s="78" customFormat="1" x14ac:dyDescent="0.25">
      <c r="A4" s="98" t="s">
        <v>867</v>
      </c>
      <c r="B4" s="98"/>
      <c r="C4" s="98"/>
      <c r="D4" s="98"/>
      <c r="E4" s="98"/>
      <c r="F4" s="33"/>
      <c r="G4" s="33"/>
    </row>
    <row r="5" spans="1:7" s="78" customFormat="1" ht="15.75" thickBot="1" x14ac:dyDescent="0.25">
      <c r="A5" s="31" t="s">
        <v>128</v>
      </c>
      <c r="B5" s="31" t="s">
        <v>127</v>
      </c>
      <c r="C5" s="31" t="s">
        <v>126</v>
      </c>
      <c r="D5" s="32" t="s">
        <v>125</v>
      </c>
      <c r="E5" s="31" t="s">
        <v>124</v>
      </c>
      <c r="F5" s="6"/>
      <c r="G5" s="83"/>
    </row>
    <row r="6" spans="1:7" s="78" customFormat="1" ht="60" x14ac:dyDescent="0.2">
      <c r="A6" s="24">
        <v>1</v>
      </c>
      <c r="B6" s="82">
        <v>1</v>
      </c>
      <c r="C6" s="81" t="s">
        <v>866</v>
      </c>
      <c r="D6" s="80">
        <f>+D7+D56+D258</f>
        <v>21130.569939569865</v>
      </c>
      <c r="E6" s="28" t="s">
        <v>865</v>
      </c>
    </row>
    <row r="7" spans="1:7" s="78" customFormat="1" ht="30" outlineLevel="1" x14ac:dyDescent="0.2">
      <c r="A7" s="24">
        <v>1.1000000000000001</v>
      </c>
      <c r="B7" s="23">
        <v>2</v>
      </c>
      <c r="C7" s="21" t="s">
        <v>864</v>
      </c>
      <c r="D7" s="36">
        <f>+D8+D23</f>
        <v>14853.604162094005</v>
      </c>
      <c r="E7" s="21" t="s">
        <v>863</v>
      </c>
    </row>
    <row r="8" spans="1:7" s="78" customFormat="1" ht="30" outlineLevel="2" collapsed="1" x14ac:dyDescent="0.25">
      <c r="A8" s="2" t="s">
        <v>862</v>
      </c>
      <c r="B8" s="41">
        <v>3</v>
      </c>
      <c r="C8" s="39" t="s">
        <v>861</v>
      </c>
      <c r="D8" s="40">
        <f>+SUM(D9:D11)+D15+D21+D22</f>
        <v>8661.3009834774275</v>
      </c>
      <c r="E8" s="39" t="s">
        <v>860</v>
      </c>
    </row>
    <row r="9" spans="1:7" s="78" customFormat="1" ht="30" outlineLevel="3" x14ac:dyDescent="0.25">
      <c r="A9" s="2" t="s">
        <v>859</v>
      </c>
      <c r="B9" s="27">
        <v>4</v>
      </c>
      <c r="C9" s="25" t="s">
        <v>858</v>
      </c>
      <c r="D9" s="35">
        <f>+'[4]ICC OPEX Costs'!E3/Nameplate_GB</f>
        <v>7889.6449567287427</v>
      </c>
      <c r="E9" s="25" t="s">
        <v>857</v>
      </c>
    </row>
    <row r="10" spans="1:7" s="79" customFormat="1" ht="30" outlineLevel="3" x14ac:dyDescent="0.25">
      <c r="A10" s="2" t="s">
        <v>856</v>
      </c>
      <c r="B10" s="27">
        <v>4</v>
      </c>
      <c r="C10" s="25" t="s">
        <v>855</v>
      </c>
      <c r="D10" s="35">
        <f>(+'[4]ICC OPEX Costs'!E22+'[4]ICC OPEX Costs'!E23)/Nameplate_GB</f>
        <v>97.842532157939203</v>
      </c>
      <c r="E10" s="25" t="s">
        <v>854</v>
      </c>
    </row>
    <row r="11" spans="1:7" s="78" customFormat="1" ht="30" outlineLevel="3" x14ac:dyDescent="0.25">
      <c r="A11" s="2" t="s">
        <v>853</v>
      </c>
      <c r="B11" s="27">
        <v>4</v>
      </c>
      <c r="C11" s="25" t="s">
        <v>175</v>
      </c>
      <c r="D11" s="35">
        <f>SUM(D12:D14)</f>
        <v>183.10306979789993</v>
      </c>
      <c r="E11" s="25" t="s">
        <v>852</v>
      </c>
    </row>
    <row r="12" spans="1:7" s="78" customFormat="1" ht="30.75" hidden="1" outlineLevel="4" thickBot="1" x14ac:dyDescent="0.3">
      <c r="A12" s="2" t="s">
        <v>851</v>
      </c>
      <c r="B12" s="77">
        <v>5</v>
      </c>
      <c r="C12" s="76" t="s">
        <v>850</v>
      </c>
      <c r="D12" s="75">
        <f>(+'[4]ICC OPEX Costs'!E12+'[4]ICC OPEX Costs'!E13)/Nameplate_GB</f>
        <v>99.369611598648618</v>
      </c>
      <c r="E12" s="13" t="s">
        <v>849</v>
      </c>
    </row>
    <row r="13" spans="1:7" ht="30.75" hidden="1" outlineLevel="4" thickBot="1" x14ac:dyDescent="0.3">
      <c r="A13" s="2" t="s">
        <v>848</v>
      </c>
      <c r="B13" s="77">
        <v>5</v>
      </c>
      <c r="C13" s="76" t="s">
        <v>847</v>
      </c>
      <c r="D13" s="75">
        <f>(+'[4]ICC OPEX Costs'!E11+'[4]ICC OPEX Costs'!E18)/Nameplate_GB</f>
        <v>73.045863542967538</v>
      </c>
      <c r="E13" s="13" t="s">
        <v>165</v>
      </c>
    </row>
    <row r="14" spans="1:7" ht="30" hidden="1" outlineLevel="4" x14ac:dyDescent="0.25">
      <c r="A14" s="2" t="s">
        <v>846</v>
      </c>
      <c r="B14" s="77">
        <v>5</v>
      </c>
      <c r="C14" s="76" t="s">
        <v>845</v>
      </c>
      <c r="D14" s="75">
        <f>(+'[4]ICC OPEX Costs'!E16+'[4]ICC OPEX Costs'!E21)/Nameplate_GB</f>
        <v>10.687594656283782</v>
      </c>
      <c r="E14" s="16" t="s">
        <v>844</v>
      </c>
    </row>
    <row r="15" spans="1:7" ht="75" outlineLevel="3" collapsed="1" x14ac:dyDescent="0.25">
      <c r="A15" s="2" t="s">
        <v>843</v>
      </c>
      <c r="B15" s="27">
        <v>4</v>
      </c>
      <c r="C15" s="25" t="s">
        <v>842</v>
      </c>
      <c r="D15" s="35">
        <f>SUM(D16:D20)</f>
        <v>385.20534666784374</v>
      </c>
      <c r="E15" s="25" t="s">
        <v>841</v>
      </c>
    </row>
    <row r="16" spans="1:7" ht="30.75" hidden="1" outlineLevel="4" thickBot="1" x14ac:dyDescent="0.3">
      <c r="A16" s="57" t="s">
        <v>840</v>
      </c>
      <c r="B16" s="15">
        <v>5</v>
      </c>
      <c r="C16" s="13" t="s">
        <v>839</v>
      </c>
      <c r="D16" s="38">
        <f>+'[4]ICC OPEX Costs'!E10/Nameplate_GB</f>
        <v>189.97141431891893</v>
      </c>
      <c r="E16" s="13" t="s">
        <v>838</v>
      </c>
    </row>
    <row r="17" spans="1:5" ht="45.75" hidden="1" outlineLevel="4" thickBot="1" x14ac:dyDescent="0.3">
      <c r="A17" s="57" t="s">
        <v>837</v>
      </c>
      <c r="B17" s="15">
        <v>5</v>
      </c>
      <c r="C17" s="13" t="s">
        <v>836</v>
      </c>
      <c r="D17" s="38"/>
      <c r="E17" s="13" t="s">
        <v>835</v>
      </c>
    </row>
    <row r="18" spans="1:5" ht="30.75" hidden="1" outlineLevel="4" thickBot="1" x14ac:dyDescent="0.3">
      <c r="A18" s="57" t="s">
        <v>834</v>
      </c>
      <c r="B18" s="15">
        <v>5</v>
      </c>
      <c r="C18" s="13" t="s">
        <v>833</v>
      </c>
      <c r="D18" s="38">
        <f>(+'[4]ICC OPEX Costs'!E20+'[4]ICC OPEX Costs'!E19)/Nameplate_GB</f>
        <v>39.335849940546474</v>
      </c>
      <c r="E18" s="13" t="s">
        <v>832</v>
      </c>
    </row>
    <row r="19" spans="1:5" ht="15.75" hidden="1" outlineLevel="4" thickBot="1" x14ac:dyDescent="0.3">
      <c r="A19" s="57" t="s">
        <v>831</v>
      </c>
      <c r="B19" s="15">
        <v>5</v>
      </c>
      <c r="C19" s="13" t="s">
        <v>830</v>
      </c>
      <c r="D19" s="38">
        <f>(+'[4]ICC OPEX Costs'!E14+'[4]ICC OPEX Costs'!E15)/Nameplate_GB</f>
        <v>155.89808240837834</v>
      </c>
      <c r="E19" s="13" t="s">
        <v>829</v>
      </c>
    </row>
    <row r="20" spans="1:5" ht="45.75" hidden="1" outlineLevel="4" thickBot="1" x14ac:dyDescent="0.3">
      <c r="A20" s="57" t="s">
        <v>828</v>
      </c>
      <c r="B20" s="15">
        <v>5</v>
      </c>
      <c r="C20" s="13" t="s">
        <v>827</v>
      </c>
      <c r="D20" s="38"/>
      <c r="E20" s="13" t="s">
        <v>826</v>
      </c>
    </row>
    <row r="21" spans="1:5" ht="30" outlineLevel="3" collapsed="1" x14ac:dyDescent="0.25">
      <c r="A21" s="2" t="s">
        <v>825</v>
      </c>
      <c r="B21" s="27">
        <v>4</v>
      </c>
      <c r="C21" s="25" t="s">
        <v>824</v>
      </c>
      <c r="D21" s="35">
        <f>+'[4]ICC OPEX Costs'!E25/Nameplate_GB</f>
        <v>24.423997043918924</v>
      </c>
      <c r="E21" s="25" t="s">
        <v>727</v>
      </c>
    </row>
    <row r="22" spans="1:5" ht="45" outlineLevel="3" x14ac:dyDescent="0.25">
      <c r="A22" s="2" t="s">
        <v>823</v>
      </c>
      <c r="B22" s="27">
        <v>4</v>
      </c>
      <c r="C22" s="25" t="s">
        <v>822</v>
      </c>
      <c r="D22" s="35">
        <f>+'[4]ICC OPEX Costs'!D42/Nameplate_GB</f>
        <v>81.081081081081081</v>
      </c>
      <c r="E22" s="25" t="s">
        <v>821</v>
      </c>
    </row>
    <row r="23" spans="1:5" ht="75" outlineLevel="2" x14ac:dyDescent="0.25">
      <c r="A23" s="2" t="s">
        <v>820</v>
      </c>
      <c r="B23" s="41">
        <v>3</v>
      </c>
      <c r="C23" s="39" t="s">
        <v>819</v>
      </c>
      <c r="D23" s="40">
        <f>+D24+D25+D33+D36+D44+D48+D49+D54+D55</f>
        <v>6192.3031786165766</v>
      </c>
      <c r="E23" s="39" t="s">
        <v>818</v>
      </c>
    </row>
    <row r="24" spans="1:5" outlineLevel="3" x14ac:dyDescent="0.25">
      <c r="A24" s="2" t="s">
        <v>817</v>
      </c>
      <c r="B24" s="27">
        <v>4</v>
      </c>
      <c r="C24" s="25" t="s">
        <v>816</v>
      </c>
      <c r="D24" s="35"/>
      <c r="E24" s="25" t="s">
        <v>815</v>
      </c>
    </row>
    <row r="25" spans="1:5" ht="30" outlineLevel="3" x14ac:dyDescent="0.25">
      <c r="A25" s="2" t="s">
        <v>814</v>
      </c>
      <c r="B25" s="27">
        <v>4</v>
      </c>
      <c r="C25" s="25" t="s">
        <v>813</v>
      </c>
      <c r="D25" s="35">
        <f>+D26</f>
        <v>0</v>
      </c>
      <c r="E25" s="25" t="s">
        <v>812</v>
      </c>
    </row>
    <row r="26" spans="1:5" ht="45.75" hidden="1" outlineLevel="4" thickBot="1" x14ac:dyDescent="0.3">
      <c r="A26" s="2" t="s">
        <v>811</v>
      </c>
      <c r="B26" s="15">
        <v>5</v>
      </c>
      <c r="C26" s="13" t="s">
        <v>810</v>
      </c>
      <c r="D26" s="38">
        <f>+SUM(D27:D32)</f>
        <v>0</v>
      </c>
      <c r="E26" s="13" t="s">
        <v>809</v>
      </c>
    </row>
    <row r="27" spans="1:5" ht="30" hidden="1" outlineLevel="5" x14ac:dyDescent="0.25">
      <c r="A27" s="57" t="s">
        <v>808</v>
      </c>
      <c r="B27" s="56">
        <v>6</v>
      </c>
      <c r="C27" s="55" t="s">
        <v>807</v>
      </c>
      <c r="D27" s="54"/>
      <c r="E27" s="53" t="s">
        <v>806</v>
      </c>
    </row>
    <row r="28" spans="1:5" hidden="1" outlineLevel="5" x14ac:dyDescent="0.25">
      <c r="A28" s="57" t="s">
        <v>805</v>
      </c>
      <c r="B28" s="56">
        <v>6</v>
      </c>
      <c r="C28" s="55" t="s">
        <v>804</v>
      </c>
      <c r="D28" s="54"/>
      <c r="E28" s="53" t="s">
        <v>803</v>
      </c>
    </row>
    <row r="29" spans="1:5" hidden="1" outlineLevel="5" x14ac:dyDescent="0.25">
      <c r="A29" s="57" t="s">
        <v>802</v>
      </c>
      <c r="B29" s="56">
        <v>6</v>
      </c>
      <c r="C29" s="55" t="s">
        <v>801</v>
      </c>
      <c r="D29" s="54"/>
      <c r="E29" s="53" t="s">
        <v>800</v>
      </c>
    </row>
    <row r="30" spans="1:5" ht="30" hidden="1" outlineLevel="5" x14ac:dyDescent="0.25">
      <c r="A30" s="57" t="s">
        <v>799</v>
      </c>
      <c r="B30" s="56">
        <v>6</v>
      </c>
      <c r="C30" s="55" t="s">
        <v>767</v>
      </c>
      <c r="D30" s="54"/>
      <c r="E30" s="53" t="s">
        <v>798</v>
      </c>
    </row>
    <row r="31" spans="1:5" ht="30" hidden="1" outlineLevel="5" x14ac:dyDescent="0.25">
      <c r="A31" s="57" t="s">
        <v>797</v>
      </c>
      <c r="B31" s="56">
        <v>6</v>
      </c>
      <c r="C31" s="55" t="s">
        <v>796</v>
      </c>
      <c r="D31" s="54"/>
      <c r="E31" s="53" t="s">
        <v>795</v>
      </c>
    </row>
    <row r="32" spans="1:5" hidden="1" outlineLevel="5" x14ac:dyDescent="0.25">
      <c r="A32" s="57" t="s">
        <v>794</v>
      </c>
      <c r="B32" s="56">
        <v>6</v>
      </c>
      <c r="C32" s="55" t="s">
        <v>776</v>
      </c>
      <c r="D32" s="54"/>
      <c r="E32" s="53" t="s">
        <v>793</v>
      </c>
    </row>
    <row r="33" spans="1:5" ht="30" outlineLevel="3" collapsed="1" x14ac:dyDescent="0.25">
      <c r="A33" s="2" t="s">
        <v>792</v>
      </c>
      <c r="B33" s="27">
        <v>4</v>
      </c>
      <c r="C33" s="25" t="s">
        <v>791</v>
      </c>
      <c r="D33" s="35">
        <v>0</v>
      </c>
      <c r="E33" s="25" t="s">
        <v>790</v>
      </c>
    </row>
    <row r="34" spans="1:5" ht="15.75" hidden="1" outlineLevel="4" thickBot="1" x14ac:dyDescent="0.3">
      <c r="A34" s="71" t="s">
        <v>789</v>
      </c>
      <c r="B34" s="74">
        <v>5</v>
      </c>
      <c r="C34" s="72" t="s">
        <v>788</v>
      </c>
      <c r="D34" s="73">
        <v>0</v>
      </c>
      <c r="E34" s="72" t="s">
        <v>787</v>
      </c>
    </row>
    <row r="35" spans="1:5" hidden="1" outlineLevel="4" x14ac:dyDescent="0.25">
      <c r="A35" s="71" t="s">
        <v>786</v>
      </c>
      <c r="B35" s="70">
        <v>5</v>
      </c>
      <c r="C35" s="68" t="s">
        <v>785</v>
      </c>
      <c r="D35" s="69">
        <v>0</v>
      </c>
      <c r="E35" s="68" t="s">
        <v>784</v>
      </c>
    </row>
    <row r="36" spans="1:5" outlineLevel="3" collapsed="1" x14ac:dyDescent="0.25">
      <c r="A36" s="57" t="s">
        <v>783</v>
      </c>
      <c r="B36" s="27">
        <v>4</v>
      </c>
      <c r="C36" s="25" t="s">
        <v>782</v>
      </c>
      <c r="D36" s="35">
        <f>+D37</f>
        <v>4293.060924974262</v>
      </c>
      <c r="E36" s="25" t="s">
        <v>781</v>
      </c>
    </row>
    <row r="37" spans="1:5" ht="15.75" hidden="1" outlineLevel="4" thickBot="1" x14ac:dyDescent="0.3">
      <c r="A37" s="2" t="s">
        <v>780</v>
      </c>
      <c r="B37" s="15">
        <v>5</v>
      </c>
      <c r="C37" s="13" t="s">
        <v>779</v>
      </c>
      <c r="D37" s="38">
        <f>+SUM(D38:D43)</f>
        <v>4293.060924974262</v>
      </c>
      <c r="E37" s="13" t="s">
        <v>778</v>
      </c>
    </row>
    <row r="38" spans="1:5" hidden="1" outlineLevel="5" x14ac:dyDescent="0.25">
      <c r="A38" s="57" t="s">
        <v>777</v>
      </c>
      <c r="B38" s="56">
        <v>6</v>
      </c>
      <c r="C38" s="55" t="s">
        <v>776</v>
      </c>
      <c r="D38" s="54">
        <f>+'[4]ICC OPEX Costs'!E17/Nameplate_GB</f>
        <v>134.05865141061142</v>
      </c>
      <c r="E38" s="53" t="s">
        <v>775</v>
      </c>
    </row>
    <row r="39" spans="1:5" hidden="1" outlineLevel="5" x14ac:dyDescent="0.25">
      <c r="A39" s="57" t="s">
        <v>774</v>
      </c>
      <c r="B39" s="56">
        <v>6</v>
      </c>
      <c r="C39" s="55" t="s">
        <v>773</v>
      </c>
      <c r="D39" s="54"/>
      <c r="E39" s="53" t="s">
        <v>772</v>
      </c>
    </row>
    <row r="40" spans="1:5" ht="45" hidden="1" outlineLevel="5" x14ac:dyDescent="0.25">
      <c r="A40" s="57" t="s">
        <v>771</v>
      </c>
      <c r="B40" s="56">
        <v>6</v>
      </c>
      <c r="C40" s="55" t="s">
        <v>770</v>
      </c>
      <c r="D40" s="54">
        <f>+'[4]ICC OPEX Costs'!E4/Nameplate_GB</f>
        <v>4159.0022735636503</v>
      </c>
      <c r="E40" s="53" t="s">
        <v>769</v>
      </c>
    </row>
    <row r="41" spans="1:5" hidden="1" outlineLevel="5" x14ac:dyDescent="0.25">
      <c r="A41" s="57" t="s">
        <v>768</v>
      </c>
      <c r="B41" s="56">
        <v>6</v>
      </c>
      <c r="C41" s="55" t="s">
        <v>767</v>
      </c>
      <c r="D41" s="54"/>
      <c r="E41" s="53" t="s">
        <v>766</v>
      </c>
    </row>
    <row r="42" spans="1:5" hidden="1" outlineLevel="5" x14ac:dyDescent="0.25">
      <c r="A42" s="57" t="s">
        <v>765</v>
      </c>
      <c r="B42" s="56">
        <v>6</v>
      </c>
      <c r="C42" s="55" t="s">
        <v>764</v>
      </c>
      <c r="D42" s="54"/>
      <c r="E42" s="53" t="s">
        <v>763</v>
      </c>
    </row>
    <row r="43" spans="1:5" ht="30" hidden="1" outlineLevel="5" x14ac:dyDescent="0.25">
      <c r="A43" s="57" t="s">
        <v>762</v>
      </c>
      <c r="B43" s="56">
        <v>6</v>
      </c>
      <c r="C43" s="55" t="s">
        <v>761</v>
      </c>
      <c r="D43" s="54">
        <f>(+'[4]ICC OPEX Costs'!E5+'[4]ICC OPEX Costs'!E6+'[4]ICC OPEX Costs'!E7+'[4]ICC OPEX Costs'!E8)/Nameplate_GB</f>
        <v>0</v>
      </c>
      <c r="E43" s="53" t="s">
        <v>760</v>
      </c>
    </row>
    <row r="44" spans="1:5" ht="45" outlineLevel="3" collapsed="1" x14ac:dyDescent="0.25">
      <c r="A44" s="57" t="s">
        <v>759</v>
      </c>
      <c r="B44" s="27">
        <v>4</v>
      </c>
      <c r="C44" s="25" t="s">
        <v>758</v>
      </c>
      <c r="D44" s="35"/>
      <c r="E44" s="25" t="s">
        <v>757</v>
      </c>
    </row>
    <row r="45" spans="1:5" ht="75.75" hidden="1" outlineLevel="4" thickBot="1" x14ac:dyDescent="0.3">
      <c r="A45" s="57" t="s">
        <v>756</v>
      </c>
      <c r="B45" s="15">
        <v>5</v>
      </c>
      <c r="C45" s="13" t="s">
        <v>755</v>
      </c>
      <c r="D45" s="38"/>
      <c r="E45" s="13" t="s">
        <v>754</v>
      </c>
    </row>
    <row r="46" spans="1:5" ht="60.75" hidden="1" outlineLevel="4" thickBot="1" x14ac:dyDescent="0.3">
      <c r="A46" s="57" t="s">
        <v>753</v>
      </c>
      <c r="B46" s="15">
        <v>5</v>
      </c>
      <c r="C46" s="13" t="s">
        <v>752</v>
      </c>
      <c r="D46" s="38"/>
      <c r="E46" s="13" t="s">
        <v>751</v>
      </c>
    </row>
    <row r="47" spans="1:5" ht="45.75" hidden="1" outlineLevel="4" thickBot="1" x14ac:dyDescent="0.3">
      <c r="A47" s="57" t="s">
        <v>750</v>
      </c>
      <c r="B47" s="15">
        <v>5</v>
      </c>
      <c r="C47" s="13" t="s">
        <v>749</v>
      </c>
      <c r="D47" s="38"/>
      <c r="E47" s="13" t="s">
        <v>748</v>
      </c>
    </row>
    <row r="48" spans="1:5" outlineLevel="3" collapsed="1" x14ac:dyDescent="0.25">
      <c r="A48" s="2" t="s">
        <v>747</v>
      </c>
      <c r="B48" s="27">
        <v>4</v>
      </c>
      <c r="C48" s="25" t="s">
        <v>746</v>
      </c>
      <c r="D48" s="35"/>
      <c r="E48" s="25" t="s">
        <v>745</v>
      </c>
    </row>
    <row r="49" spans="1:5" ht="30" outlineLevel="3" x14ac:dyDescent="0.25">
      <c r="A49" s="2" t="s">
        <v>744</v>
      </c>
      <c r="B49" s="27">
        <v>4</v>
      </c>
      <c r="C49" s="25" t="s">
        <v>743</v>
      </c>
      <c r="D49" s="35">
        <f>+'[4]ICC OPEX Costs'!E9/Nameplate_GB</f>
        <v>1886.9081351351351</v>
      </c>
      <c r="E49" s="25" t="s">
        <v>742</v>
      </c>
    </row>
    <row r="50" spans="1:5" ht="75.75" hidden="1" outlineLevel="4" thickBot="1" x14ac:dyDescent="0.3">
      <c r="A50" s="57" t="s">
        <v>741</v>
      </c>
      <c r="B50" s="15">
        <v>5</v>
      </c>
      <c r="C50" s="13" t="s">
        <v>740</v>
      </c>
      <c r="D50" s="38"/>
      <c r="E50" s="13" t="s">
        <v>739</v>
      </c>
    </row>
    <row r="51" spans="1:5" ht="15.75" hidden="1" outlineLevel="4" thickBot="1" x14ac:dyDescent="0.3">
      <c r="A51" s="57" t="s">
        <v>738</v>
      </c>
      <c r="B51" s="15">
        <v>5</v>
      </c>
      <c r="C51" s="13" t="s">
        <v>737</v>
      </c>
      <c r="D51" s="38"/>
      <c r="E51" s="13" t="s">
        <v>736</v>
      </c>
    </row>
    <row r="52" spans="1:5" ht="30.75" hidden="1" outlineLevel="4" thickBot="1" x14ac:dyDescent="0.3">
      <c r="A52" s="57" t="s">
        <v>735</v>
      </c>
      <c r="B52" s="15">
        <v>5</v>
      </c>
      <c r="C52" s="13" t="s">
        <v>734</v>
      </c>
      <c r="D52" s="38"/>
      <c r="E52" s="13" t="s">
        <v>733</v>
      </c>
    </row>
    <row r="53" spans="1:5" ht="15.75" hidden="1" outlineLevel="4" thickBot="1" x14ac:dyDescent="0.3">
      <c r="A53" s="57" t="s">
        <v>732</v>
      </c>
      <c r="B53" s="15">
        <v>5</v>
      </c>
      <c r="C53" s="13" t="s">
        <v>731</v>
      </c>
      <c r="D53" s="38"/>
      <c r="E53" s="13" t="s">
        <v>730</v>
      </c>
    </row>
    <row r="54" spans="1:5" ht="30" outlineLevel="3" collapsed="1" x14ac:dyDescent="0.25">
      <c r="A54" s="2" t="s">
        <v>729</v>
      </c>
      <c r="B54" s="27">
        <v>4</v>
      </c>
      <c r="C54" s="25" t="s">
        <v>728</v>
      </c>
      <c r="D54" s="35">
        <f>+'[4]ICC OPEX Costs'!E24/Nameplate_GB</f>
        <v>12.334118507179054</v>
      </c>
      <c r="E54" s="25" t="s">
        <v>727</v>
      </c>
    </row>
    <row r="55" spans="1:5" ht="45" outlineLevel="3" x14ac:dyDescent="0.25">
      <c r="A55" s="2" t="s">
        <v>726</v>
      </c>
      <c r="B55" s="27">
        <v>4</v>
      </c>
      <c r="C55" s="25" t="s">
        <v>725</v>
      </c>
      <c r="D55" s="35"/>
      <c r="E55" s="25" t="s">
        <v>724</v>
      </c>
    </row>
    <row r="56" spans="1:5" ht="45" outlineLevel="1" x14ac:dyDescent="0.2">
      <c r="A56" s="24">
        <v>1.2</v>
      </c>
      <c r="B56" s="67">
        <v>2</v>
      </c>
      <c r="C56" s="65" t="s">
        <v>723</v>
      </c>
      <c r="D56" s="66">
        <f>+D57+D88+D99+D183+D184+D196+D225+D231</f>
        <v>3830.174335046941</v>
      </c>
      <c r="E56" s="65" t="s">
        <v>722</v>
      </c>
    </row>
    <row r="57" spans="1:5" ht="60" outlineLevel="2" collapsed="1" x14ac:dyDescent="0.2">
      <c r="A57" s="6" t="s">
        <v>721</v>
      </c>
      <c r="B57" s="41">
        <v>3</v>
      </c>
      <c r="C57" s="39" t="s">
        <v>720</v>
      </c>
      <c r="D57" s="40">
        <f>+D58+D62+D63+D67+D74+D78+D83</f>
        <v>0</v>
      </c>
      <c r="E57" s="39" t="s">
        <v>719</v>
      </c>
    </row>
    <row r="58" spans="1:5" ht="45" outlineLevel="3" x14ac:dyDescent="0.2">
      <c r="A58" s="6" t="s">
        <v>718</v>
      </c>
      <c r="B58" s="27">
        <v>4</v>
      </c>
      <c r="C58" s="25" t="s">
        <v>717</v>
      </c>
      <c r="D58" s="35"/>
      <c r="E58" s="25" t="s">
        <v>716</v>
      </c>
    </row>
    <row r="59" spans="1:5" ht="30.75" hidden="1" outlineLevel="4" thickBot="1" x14ac:dyDescent="0.25">
      <c r="A59" s="6" t="s">
        <v>715</v>
      </c>
      <c r="B59" s="15">
        <v>5</v>
      </c>
      <c r="C59" s="13" t="s">
        <v>714</v>
      </c>
      <c r="D59" s="38"/>
      <c r="E59" s="13" t="s">
        <v>713</v>
      </c>
    </row>
    <row r="60" spans="1:5" ht="30.75" hidden="1" outlineLevel="4" thickBot="1" x14ac:dyDescent="0.25">
      <c r="A60" s="6" t="s">
        <v>712</v>
      </c>
      <c r="B60" s="15">
        <v>5</v>
      </c>
      <c r="C60" s="13" t="s">
        <v>711</v>
      </c>
      <c r="D60" s="38"/>
      <c r="E60" s="13" t="s">
        <v>710</v>
      </c>
    </row>
    <row r="61" spans="1:5" ht="30.75" hidden="1" outlineLevel="4" thickBot="1" x14ac:dyDescent="0.25">
      <c r="A61" s="6" t="s">
        <v>709</v>
      </c>
      <c r="B61" s="15">
        <v>5</v>
      </c>
      <c r="C61" s="13" t="s">
        <v>708</v>
      </c>
      <c r="D61" s="38"/>
      <c r="E61" s="13" t="s">
        <v>707</v>
      </c>
    </row>
    <row r="62" spans="1:5" ht="30" outlineLevel="3" collapsed="1" x14ac:dyDescent="0.2">
      <c r="A62" s="6" t="s">
        <v>706</v>
      </c>
      <c r="B62" s="27">
        <v>4</v>
      </c>
      <c r="C62" s="25" t="s">
        <v>59</v>
      </c>
      <c r="D62" s="35"/>
      <c r="E62" s="25" t="s">
        <v>705</v>
      </c>
    </row>
    <row r="63" spans="1:5" ht="45" outlineLevel="3" x14ac:dyDescent="0.2">
      <c r="A63" s="6" t="s">
        <v>704</v>
      </c>
      <c r="B63" s="27">
        <v>4</v>
      </c>
      <c r="C63" s="25" t="s">
        <v>703</v>
      </c>
      <c r="D63" s="35"/>
      <c r="E63" s="25" t="s">
        <v>702</v>
      </c>
    </row>
    <row r="64" spans="1:5" ht="60.75" hidden="1" outlineLevel="4" thickBot="1" x14ac:dyDescent="0.3">
      <c r="A64" s="37" t="s">
        <v>701</v>
      </c>
      <c r="B64" s="15">
        <v>5</v>
      </c>
      <c r="C64" s="13" t="s">
        <v>700</v>
      </c>
      <c r="D64" s="38"/>
      <c r="E64" s="13" t="s">
        <v>699</v>
      </c>
    </row>
    <row r="65" spans="1:5" ht="105.75" hidden="1" outlineLevel="4" thickBot="1" x14ac:dyDescent="0.3">
      <c r="A65" s="37" t="s">
        <v>698</v>
      </c>
      <c r="B65" s="15">
        <v>5</v>
      </c>
      <c r="C65" s="13" t="s">
        <v>697</v>
      </c>
      <c r="D65" s="38"/>
      <c r="E65" s="13" t="s">
        <v>696</v>
      </c>
    </row>
    <row r="66" spans="1:5" ht="45.75" hidden="1" outlineLevel="4" thickBot="1" x14ac:dyDescent="0.3">
      <c r="A66" s="37" t="s">
        <v>695</v>
      </c>
      <c r="B66" s="15">
        <v>5</v>
      </c>
      <c r="C66" s="13" t="s">
        <v>694</v>
      </c>
      <c r="D66" s="38"/>
      <c r="E66" s="13" t="s">
        <v>693</v>
      </c>
    </row>
    <row r="67" spans="1:5" ht="60" outlineLevel="3" collapsed="1" x14ac:dyDescent="0.2">
      <c r="A67" s="6" t="s">
        <v>692</v>
      </c>
      <c r="B67" s="27">
        <v>4</v>
      </c>
      <c r="C67" s="25" t="s">
        <v>691</v>
      </c>
      <c r="D67" s="35"/>
      <c r="E67" s="25" t="s">
        <v>690</v>
      </c>
    </row>
    <row r="68" spans="1:5" ht="45.75" hidden="1" outlineLevel="4" thickBot="1" x14ac:dyDescent="0.25">
      <c r="A68" s="6" t="s">
        <v>689</v>
      </c>
      <c r="B68" s="15">
        <v>5</v>
      </c>
      <c r="C68" s="13" t="s">
        <v>688</v>
      </c>
      <c r="D68" s="38"/>
      <c r="E68" s="13" t="s">
        <v>687</v>
      </c>
    </row>
    <row r="69" spans="1:5" ht="30.75" hidden="1" outlineLevel="4" thickBot="1" x14ac:dyDescent="0.25">
      <c r="A69" s="6" t="s">
        <v>686</v>
      </c>
      <c r="B69" s="15">
        <v>5</v>
      </c>
      <c r="C69" s="13" t="s">
        <v>685</v>
      </c>
      <c r="D69" s="38"/>
      <c r="E69" s="13" t="s">
        <v>684</v>
      </c>
    </row>
    <row r="70" spans="1:5" ht="45.75" hidden="1" outlineLevel="4" thickBot="1" x14ac:dyDescent="0.25">
      <c r="A70" s="6" t="s">
        <v>683</v>
      </c>
      <c r="B70" s="15">
        <v>5</v>
      </c>
      <c r="C70" s="13" t="s">
        <v>682</v>
      </c>
      <c r="D70" s="38"/>
      <c r="E70" s="13" t="s">
        <v>681</v>
      </c>
    </row>
    <row r="71" spans="1:5" ht="30.75" hidden="1" outlineLevel="4" thickBot="1" x14ac:dyDescent="0.25">
      <c r="A71" s="6" t="s">
        <v>680</v>
      </c>
      <c r="B71" s="15">
        <v>5</v>
      </c>
      <c r="C71" s="13" t="s">
        <v>679</v>
      </c>
      <c r="D71" s="38"/>
      <c r="E71" s="13" t="s">
        <v>678</v>
      </c>
    </row>
    <row r="72" spans="1:5" ht="75.75" hidden="1" outlineLevel="4" thickBot="1" x14ac:dyDescent="0.25">
      <c r="A72" s="6" t="s">
        <v>677</v>
      </c>
      <c r="B72" s="15">
        <v>5</v>
      </c>
      <c r="C72" s="13" t="s">
        <v>676</v>
      </c>
      <c r="D72" s="38"/>
      <c r="E72" s="13" t="s">
        <v>675</v>
      </c>
    </row>
    <row r="73" spans="1:5" ht="60.75" hidden="1" outlineLevel="4" thickBot="1" x14ac:dyDescent="0.25">
      <c r="A73" s="6" t="s">
        <v>674</v>
      </c>
      <c r="B73" s="15">
        <v>5</v>
      </c>
      <c r="C73" s="13" t="s">
        <v>673</v>
      </c>
      <c r="D73" s="38"/>
      <c r="E73" s="13" t="s">
        <v>672</v>
      </c>
    </row>
    <row r="74" spans="1:5" ht="30" outlineLevel="3" collapsed="1" x14ac:dyDescent="0.2">
      <c r="A74" s="6" t="s">
        <v>671</v>
      </c>
      <c r="B74" s="27">
        <v>4</v>
      </c>
      <c r="C74" s="25" t="s">
        <v>670</v>
      </c>
      <c r="D74" s="35"/>
      <c r="E74" s="25" t="s">
        <v>669</v>
      </c>
    </row>
    <row r="75" spans="1:5" ht="105.75" hidden="1" outlineLevel="4" thickBot="1" x14ac:dyDescent="0.3">
      <c r="A75" s="37" t="s">
        <v>668</v>
      </c>
      <c r="B75" s="15">
        <v>5</v>
      </c>
      <c r="C75" s="13" t="s">
        <v>667</v>
      </c>
      <c r="D75" s="38"/>
      <c r="E75" s="13" t="s">
        <v>666</v>
      </c>
    </row>
    <row r="76" spans="1:5" ht="60.75" hidden="1" outlineLevel="4" thickBot="1" x14ac:dyDescent="0.3">
      <c r="A76" s="37" t="s">
        <v>665</v>
      </c>
      <c r="B76" s="15">
        <v>5</v>
      </c>
      <c r="C76" s="13" t="s">
        <v>664</v>
      </c>
      <c r="D76" s="38"/>
      <c r="E76" s="13" t="s">
        <v>663</v>
      </c>
    </row>
    <row r="77" spans="1:5" ht="45.75" hidden="1" outlineLevel="4" thickBot="1" x14ac:dyDescent="0.3">
      <c r="A77" s="37" t="s">
        <v>662</v>
      </c>
      <c r="B77" s="15">
        <v>5</v>
      </c>
      <c r="C77" s="13" t="s">
        <v>661</v>
      </c>
      <c r="D77" s="38"/>
      <c r="E77" s="13" t="s">
        <v>660</v>
      </c>
    </row>
    <row r="78" spans="1:5" ht="30" outlineLevel="3" collapsed="1" x14ac:dyDescent="0.2">
      <c r="A78" s="6" t="s">
        <v>659</v>
      </c>
      <c r="B78" s="27">
        <v>4</v>
      </c>
      <c r="C78" s="25" t="s">
        <v>658</v>
      </c>
      <c r="D78" s="35"/>
      <c r="E78" s="25" t="s">
        <v>657</v>
      </c>
    </row>
    <row r="79" spans="1:5" ht="30.75" hidden="1" outlineLevel="4" thickBot="1" x14ac:dyDescent="0.3">
      <c r="A79" s="37" t="s">
        <v>656</v>
      </c>
      <c r="B79" s="15">
        <v>5</v>
      </c>
      <c r="C79" s="13" t="s">
        <v>655</v>
      </c>
      <c r="D79" s="38"/>
      <c r="E79" s="13" t="s">
        <v>654</v>
      </c>
    </row>
    <row r="80" spans="1:5" ht="60.75" hidden="1" outlineLevel="4" thickBot="1" x14ac:dyDescent="0.3">
      <c r="A80" s="37" t="s">
        <v>653</v>
      </c>
      <c r="B80" s="15">
        <v>5</v>
      </c>
      <c r="C80" s="13" t="s">
        <v>617</v>
      </c>
      <c r="D80" s="38"/>
      <c r="E80" s="13" t="s">
        <v>652</v>
      </c>
    </row>
    <row r="81" spans="1:5" ht="45.75" hidden="1" outlineLevel="4" thickBot="1" x14ac:dyDescent="0.3">
      <c r="A81" s="37" t="s">
        <v>651</v>
      </c>
      <c r="B81" s="15">
        <v>5</v>
      </c>
      <c r="C81" s="13" t="s">
        <v>650</v>
      </c>
      <c r="D81" s="38"/>
      <c r="E81" s="13" t="s">
        <v>649</v>
      </c>
    </row>
    <row r="82" spans="1:5" ht="60.75" hidden="1" outlineLevel="4" thickBot="1" x14ac:dyDescent="0.3">
      <c r="A82" s="37" t="s">
        <v>648</v>
      </c>
      <c r="B82" s="15">
        <v>5</v>
      </c>
      <c r="C82" s="13" t="s">
        <v>647</v>
      </c>
      <c r="D82" s="38"/>
      <c r="E82" s="13" t="s">
        <v>646</v>
      </c>
    </row>
    <row r="83" spans="1:5" ht="60.75" customHeight="1" outlineLevel="3" collapsed="1" x14ac:dyDescent="0.2">
      <c r="A83" s="6" t="s">
        <v>645</v>
      </c>
      <c r="B83" s="27">
        <v>4</v>
      </c>
      <c r="C83" s="25" t="s">
        <v>644</v>
      </c>
      <c r="D83" s="35"/>
      <c r="E83" s="25" t="s">
        <v>643</v>
      </c>
    </row>
    <row r="84" spans="1:5" ht="75.75" hidden="1" outlineLevel="4" thickBot="1" x14ac:dyDescent="0.3">
      <c r="A84" s="37" t="s">
        <v>642</v>
      </c>
      <c r="B84" s="15">
        <v>5</v>
      </c>
      <c r="C84" s="13" t="s">
        <v>641</v>
      </c>
      <c r="D84" s="38"/>
      <c r="E84" s="13" t="s">
        <v>640</v>
      </c>
    </row>
    <row r="85" spans="1:5" ht="45.75" hidden="1" outlineLevel="4" thickBot="1" x14ac:dyDescent="0.3">
      <c r="A85" s="37" t="s">
        <v>639</v>
      </c>
      <c r="B85" s="15">
        <v>5</v>
      </c>
      <c r="C85" s="13" t="s">
        <v>638</v>
      </c>
      <c r="D85" s="38"/>
      <c r="E85" s="13" t="s">
        <v>637</v>
      </c>
    </row>
    <row r="86" spans="1:5" ht="30.75" hidden="1" outlineLevel="4" thickBot="1" x14ac:dyDescent="0.3">
      <c r="A86" s="37" t="s">
        <v>636</v>
      </c>
      <c r="B86" s="15">
        <v>5</v>
      </c>
      <c r="C86" s="13" t="s">
        <v>635</v>
      </c>
      <c r="D86" s="38"/>
      <c r="E86" s="13" t="s">
        <v>634</v>
      </c>
    </row>
    <row r="87" spans="1:5" ht="30.75" hidden="1" outlineLevel="4" thickBot="1" x14ac:dyDescent="0.3">
      <c r="A87" s="37" t="s">
        <v>633</v>
      </c>
      <c r="B87" s="15">
        <v>5</v>
      </c>
      <c r="C87" s="13" t="s">
        <v>632</v>
      </c>
      <c r="D87" s="38"/>
      <c r="E87" s="13" t="s">
        <v>631</v>
      </c>
    </row>
    <row r="88" spans="1:5" ht="30" outlineLevel="2" collapsed="1" x14ac:dyDescent="0.2">
      <c r="A88" s="6" t="s">
        <v>630</v>
      </c>
      <c r="B88" s="41">
        <v>3</v>
      </c>
      <c r="C88" s="39" t="s">
        <v>629</v>
      </c>
      <c r="D88" s="40">
        <f>+D89+D90+D91+D95+D96</f>
        <v>0</v>
      </c>
      <c r="E88" s="39" t="s">
        <v>628</v>
      </c>
    </row>
    <row r="89" spans="1:5" outlineLevel="3" x14ac:dyDescent="0.2">
      <c r="A89" s="6" t="s">
        <v>627</v>
      </c>
      <c r="B89" s="27">
        <v>4</v>
      </c>
      <c r="C89" s="25" t="s">
        <v>626</v>
      </c>
      <c r="D89" s="35"/>
      <c r="E89" s="25" t="s">
        <v>625</v>
      </c>
    </row>
    <row r="90" spans="1:5" ht="30" outlineLevel="3" x14ac:dyDescent="0.2">
      <c r="A90" s="6" t="s">
        <v>624</v>
      </c>
      <c r="B90" s="27">
        <v>4</v>
      </c>
      <c r="C90" s="25" t="s">
        <v>623</v>
      </c>
      <c r="D90" s="35"/>
      <c r="E90" s="25" t="s">
        <v>622</v>
      </c>
    </row>
    <row r="91" spans="1:5" outlineLevel="3" x14ac:dyDescent="0.2">
      <c r="A91" s="6" t="s">
        <v>621</v>
      </c>
      <c r="B91" s="27">
        <v>4</v>
      </c>
      <c r="C91" s="25" t="s">
        <v>620</v>
      </c>
      <c r="D91" s="35"/>
      <c r="E91" s="25" t="s">
        <v>619</v>
      </c>
    </row>
    <row r="92" spans="1:5" ht="30.75" hidden="1" outlineLevel="4" thickBot="1" x14ac:dyDescent="0.3">
      <c r="A92" s="37" t="s">
        <v>618</v>
      </c>
      <c r="B92" s="15">
        <v>5</v>
      </c>
      <c r="C92" s="13" t="s">
        <v>617</v>
      </c>
      <c r="D92" s="38"/>
      <c r="E92" s="13" t="s">
        <v>616</v>
      </c>
    </row>
    <row r="93" spans="1:5" ht="45.75" hidden="1" outlineLevel="4" thickBot="1" x14ac:dyDescent="0.3">
      <c r="A93" s="37" t="s">
        <v>615</v>
      </c>
      <c r="B93" s="15">
        <v>5</v>
      </c>
      <c r="C93" s="13" t="s">
        <v>614</v>
      </c>
      <c r="D93" s="38"/>
      <c r="E93" s="13" t="s">
        <v>613</v>
      </c>
    </row>
    <row r="94" spans="1:5" ht="30.75" hidden="1" outlineLevel="4" thickBot="1" x14ac:dyDescent="0.3">
      <c r="A94" s="37" t="s">
        <v>612</v>
      </c>
      <c r="B94" s="15">
        <v>5</v>
      </c>
      <c r="C94" s="13" t="s">
        <v>611</v>
      </c>
      <c r="D94" s="38"/>
      <c r="E94" s="13" t="s">
        <v>610</v>
      </c>
    </row>
    <row r="95" spans="1:5" ht="60" outlineLevel="3" collapsed="1" x14ac:dyDescent="0.2">
      <c r="A95" s="6" t="s">
        <v>609</v>
      </c>
      <c r="B95" s="27">
        <v>4</v>
      </c>
      <c r="C95" s="25" t="s">
        <v>608</v>
      </c>
      <c r="D95" s="35"/>
      <c r="E95" s="25" t="s">
        <v>607</v>
      </c>
    </row>
    <row r="96" spans="1:5" ht="45" outlineLevel="3" x14ac:dyDescent="0.2">
      <c r="A96" s="6" t="s">
        <v>606</v>
      </c>
      <c r="B96" s="27">
        <v>4</v>
      </c>
      <c r="C96" s="25" t="s">
        <v>605</v>
      </c>
      <c r="D96" s="35"/>
      <c r="E96" s="25" t="s">
        <v>604</v>
      </c>
    </row>
    <row r="97" spans="1:5" ht="30.75" hidden="1" outlineLevel="4" thickBot="1" x14ac:dyDescent="0.3">
      <c r="A97" s="57" t="s">
        <v>603</v>
      </c>
      <c r="B97" s="15">
        <v>5</v>
      </c>
      <c r="C97" s="13" t="s">
        <v>602</v>
      </c>
      <c r="D97" s="38"/>
      <c r="E97" s="13" t="s">
        <v>601</v>
      </c>
    </row>
    <row r="98" spans="1:5" ht="30.75" hidden="1" outlineLevel="4" thickBot="1" x14ac:dyDescent="0.3">
      <c r="A98" s="64" t="s">
        <v>600</v>
      </c>
      <c r="B98" s="15">
        <v>5</v>
      </c>
      <c r="C98" s="13" t="s">
        <v>599</v>
      </c>
      <c r="D98" s="38"/>
      <c r="E98" s="13" t="s">
        <v>598</v>
      </c>
    </row>
    <row r="99" spans="1:5" ht="30" outlineLevel="2" collapsed="1" x14ac:dyDescent="0.2">
      <c r="A99" s="6" t="s">
        <v>597</v>
      </c>
      <c r="B99" s="41">
        <v>3</v>
      </c>
      <c r="C99" s="39" t="s">
        <v>596</v>
      </c>
      <c r="D99" s="40">
        <f>+D100+D116+D131+D164</f>
        <v>292.09861883072432</v>
      </c>
      <c r="E99" s="39" t="s">
        <v>595</v>
      </c>
    </row>
    <row r="100" spans="1:5" ht="45" outlineLevel="3" x14ac:dyDescent="0.2">
      <c r="A100" s="6" t="s">
        <v>594</v>
      </c>
      <c r="B100" s="27">
        <v>4</v>
      </c>
      <c r="C100" s="25" t="s">
        <v>593</v>
      </c>
      <c r="D100" s="35">
        <f>+D101+D102+D108+D115</f>
        <v>189.45409179687508</v>
      </c>
      <c r="E100" s="25" t="s">
        <v>592</v>
      </c>
    </row>
    <row r="101" spans="1:5" ht="45.75" hidden="1" outlineLevel="4" thickBot="1" x14ac:dyDescent="0.3">
      <c r="A101" s="37" t="s">
        <v>591</v>
      </c>
      <c r="B101" s="15">
        <v>5</v>
      </c>
      <c r="C101" s="13" t="s">
        <v>305</v>
      </c>
      <c r="D101" s="38">
        <f>+'[4]ICC OPEX Costs'!E27/Nameplate_GB</f>
        <v>189.45409179687508</v>
      </c>
      <c r="E101" s="13" t="s">
        <v>590</v>
      </c>
    </row>
    <row r="102" spans="1:5" ht="30.75" hidden="1" outlineLevel="4" thickBot="1" x14ac:dyDescent="0.3">
      <c r="A102" s="63" t="s">
        <v>589</v>
      </c>
      <c r="B102" s="15">
        <v>5</v>
      </c>
      <c r="C102" s="13" t="s">
        <v>588</v>
      </c>
      <c r="D102" s="38"/>
      <c r="E102" s="13" t="s">
        <v>560</v>
      </c>
    </row>
    <row r="103" spans="1:5" ht="30" hidden="1" outlineLevel="5" x14ac:dyDescent="0.25">
      <c r="A103" s="63" t="s">
        <v>587</v>
      </c>
      <c r="B103" s="56">
        <v>6</v>
      </c>
      <c r="C103" s="55" t="s">
        <v>558</v>
      </c>
      <c r="D103" s="54"/>
      <c r="E103" s="53" t="s">
        <v>557</v>
      </c>
    </row>
    <row r="104" spans="1:5" ht="30" hidden="1" outlineLevel="5" x14ac:dyDescent="0.25">
      <c r="A104" s="63" t="s">
        <v>586</v>
      </c>
      <c r="B104" s="56">
        <v>6</v>
      </c>
      <c r="C104" s="55" t="s">
        <v>555</v>
      </c>
      <c r="D104" s="54"/>
      <c r="E104" s="53" t="s">
        <v>554</v>
      </c>
    </row>
    <row r="105" spans="1:5" ht="30" hidden="1" outlineLevel="5" x14ac:dyDescent="0.25">
      <c r="A105" s="57" t="s">
        <v>585</v>
      </c>
      <c r="B105" s="56">
        <v>6</v>
      </c>
      <c r="C105" s="55" t="s">
        <v>552</v>
      </c>
      <c r="D105" s="54"/>
      <c r="E105" s="53" t="s">
        <v>551</v>
      </c>
    </row>
    <row r="106" spans="1:5" ht="30" hidden="1" outlineLevel="5" x14ac:dyDescent="0.25">
      <c r="A106" s="57" t="s">
        <v>584</v>
      </c>
      <c r="B106" s="56">
        <v>6</v>
      </c>
      <c r="C106" s="55" t="s">
        <v>549</v>
      </c>
      <c r="D106" s="54"/>
      <c r="E106" s="53" t="s">
        <v>548</v>
      </c>
    </row>
    <row r="107" spans="1:5" ht="45" hidden="1" outlineLevel="5" x14ac:dyDescent="0.25">
      <c r="A107" s="37" t="s">
        <v>583</v>
      </c>
      <c r="B107" s="56">
        <v>6</v>
      </c>
      <c r="C107" s="55" t="s">
        <v>546</v>
      </c>
      <c r="D107" s="54"/>
      <c r="E107" s="53" t="s">
        <v>545</v>
      </c>
    </row>
    <row r="108" spans="1:5" ht="30.75" hidden="1" outlineLevel="4" thickBot="1" x14ac:dyDescent="0.3">
      <c r="A108" s="37" t="s">
        <v>582</v>
      </c>
      <c r="B108" s="15">
        <v>5</v>
      </c>
      <c r="C108" s="13" t="s">
        <v>543</v>
      </c>
      <c r="D108" s="38"/>
      <c r="E108" s="13" t="s">
        <v>581</v>
      </c>
    </row>
    <row r="109" spans="1:5" ht="30" hidden="1" outlineLevel="5" x14ac:dyDescent="0.25">
      <c r="A109" s="57" t="s">
        <v>580</v>
      </c>
      <c r="B109" s="56">
        <v>6</v>
      </c>
      <c r="C109" s="55" t="s">
        <v>540</v>
      </c>
      <c r="D109" s="54"/>
      <c r="E109" s="53" t="s">
        <v>579</v>
      </c>
    </row>
    <row r="110" spans="1:5" ht="30" hidden="1" outlineLevel="5" x14ac:dyDescent="0.25">
      <c r="A110" s="57" t="s">
        <v>578</v>
      </c>
      <c r="B110" s="56">
        <v>6</v>
      </c>
      <c r="C110" s="55" t="s">
        <v>537</v>
      </c>
      <c r="D110" s="54"/>
      <c r="E110" s="53" t="s">
        <v>536</v>
      </c>
    </row>
    <row r="111" spans="1:5" ht="30" hidden="1" outlineLevel="5" x14ac:dyDescent="0.25">
      <c r="A111" s="57" t="s">
        <v>577</v>
      </c>
      <c r="B111" s="56">
        <v>6</v>
      </c>
      <c r="C111" s="55" t="s">
        <v>534</v>
      </c>
      <c r="D111" s="54"/>
      <c r="E111" s="53" t="s">
        <v>533</v>
      </c>
    </row>
    <row r="112" spans="1:5" ht="30" hidden="1" outlineLevel="5" x14ac:dyDescent="0.25">
      <c r="A112" s="57" t="s">
        <v>576</v>
      </c>
      <c r="B112" s="56">
        <v>6</v>
      </c>
      <c r="C112" s="55" t="s">
        <v>531</v>
      </c>
      <c r="D112" s="54"/>
      <c r="E112" s="53" t="s">
        <v>530</v>
      </c>
    </row>
    <row r="113" spans="1:5" ht="30" hidden="1" outlineLevel="5" x14ac:dyDescent="0.25">
      <c r="A113" s="57" t="s">
        <v>575</v>
      </c>
      <c r="B113" s="56">
        <v>6</v>
      </c>
      <c r="C113" s="55" t="s">
        <v>528</v>
      </c>
      <c r="D113" s="54"/>
      <c r="E113" s="53" t="s">
        <v>527</v>
      </c>
    </row>
    <row r="114" spans="1:5" ht="45" hidden="1" outlineLevel="5" x14ac:dyDescent="0.25">
      <c r="A114" s="37" t="s">
        <v>574</v>
      </c>
      <c r="B114" s="56">
        <v>6</v>
      </c>
      <c r="C114" s="55" t="s">
        <v>573</v>
      </c>
      <c r="D114" s="54"/>
      <c r="E114" s="53" t="s">
        <v>572</v>
      </c>
    </row>
    <row r="115" spans="1:5" ht="30.75" hidden="1" outlineLevel="4" thickBot="1" x14ac:dyDescent="0.3">
      <c r="A115" s="37" t="s">
        <v>571</v>
      </c>
      <c r="B115" s="15">
        <v>5</v>
      </c>
      <c r="C115" s="13" t="s">
        <v>570</v>
      </c>
      <c r="D115" s="38"/>
      <c r="E115" s="13" t="s">
        <v>569</v>
      </c>
    </row>
    <row r="116" spans="1:5" ht="60" outlineLevel="3" collapsed="1" x14ac:dyDescent="0.2">
      <c r="A116" s="6" t="s">
        <v>568</v>
      </c>
      <c r="B116" s="27">
        <v>4</v>
      </c>
      <c r="C116" s="25" t="s">
        <v>567</v>
      </c>
      <c r="D116" s="35">
        <f>+'[4]ICC OPEX Costs'!D47/Nameplate_GB</f>
        <v>84.5119762328832</v>
      </c>
      <c r="E116" s="25" t="s">
        <v>566</v>
      </c>
    </row>
    <row r="117" spans="1:5" ht="60.75" hidden="1" outlineLevel="4" thickBot="1" x14ac:dyDescent="0.3">
      <c r="A117" s="37" t="s">
        <v>565</v>
      </c>
      <c r="B117" s="15">
        <v>5</v>
      </c>
      <c r="C117" s="13" t="s">
        <v>564</v>
      </c>
      <c r="D117" s="38"/>
      <c r="E117" s="13" t="s">
        <v>563</v>
      </c>
    </row>
    <row r="118" spans="1:5" ht="30.75" hidden="1" outlineLevel="4" thickBot="1" x14ac:dyDescent="0.3">
      <c r="A118" s="37" t="s">
        <v>562</v>
      </c>
      <c r="B118" s="15">
        <v>5</v>
      </c>
      <c r="C118" s="13" t="s">
        <v>561</v>
      </c>
      <c r="D118" s="38"/>
      <c r="E118" s="13" t="s">
        <v>560</v>
      </c>
    </row>
    <row r="119" spans="1:5" ht="30" hidden="1" outlineLevel="5" x14ac:dyDescent="0.25">
      <c r="A119" s="37" t="s">
        <v>559</v>
      </c>
      <c r="B119" s="56">
        <v>6</v>
      </c>
      <c r="C119" s="55" t="s">
        <v>558</v>
      </c>
      <c r="D119" s="54"/>
      <c r="E119" s="53" t="s">
        <v>557</v>
      </c>
    </row>
    <row r="120" spans="1:5" ht="30" hidden="1" outlineLevel="5" x14ac:dyDescent="0.25">
      <c r="A120" s="62" t="s">
        <v>556</v>
      </c>
      <c r="B120" s="56">
        <v>6</v>
      </c>
      <c r="C120" s="55" t="s">
        <v>555</v>
      </c>
      <c r="D120" s="54"/>
      <c r="E120" s="53" t="s">
        <v>554</v>
      </c>
    </row>
    <row r="121" spans="1:5" ht="30" hidden="1" outlineLevel="5" x14ac:dyDescent="0.25">
      <c r="A121" s="62" t="s">
        <v>553</v>
      </c>
      <c r="B121" s="56">
        <v>6</v>
      </c>
      <c r="C121" s="55" t="s">
        <v>552</v>
      </c>
      <c r="D121" s="54"/>
      <c r="E121" s="53" t="s">
        <v>551</v>
      </c>
    </row>
    <row r="122" spans="1:5" ht="30" hidden="1" outlineLevel="5" x14ac:dyDescent="0.25">
      <c r="A122" s="37" t="s">
        <v>550</v>
      </c>
      <c r="B122" s="56">
        <v>6</v>
      </c>
      <c r="C122" s="55" t="s">
        <v>549</v>
      </c>
      <c r="D122" s="54"/>
      <c r="E122" s="53" t="s">
        <v>548</v>
      </c>
    </row>
    <row r="123" spans="1:5" ht="45" hidden="1" outlineLevel="5" x14ac:dyDescent="0.25">
      <c r="A123" s="37" t="s">
        <v>547</v>
      </c>
      <c r="B123" s="56">
        <v>6</v>
      </c>
      <c r="C123" s="55" t="s">
        <v>546</v>
      </c>
      <c r="D123" s="54"/>
      <c r="E123" s="53" t="s">
        <v>545</v>
      </c>
    </row>
    <row r="124" spans="1:5" ht="30.75" hidden="1" outlineLevel="4" thickBot="1" x14ac:dyDescent="0.3">
      <c r="A124" s="37" t="s">
        <v>544</v>
      </c>
      <c r="B124" s="15">
        <v>5</v>
      </c>
      <c r="C124" s="13" t="s">
        <v>543</v>
      </c>
      <c r="D124" s="38"/>
      <c r="E124" s="13" t="s">
        <v>542</v>
      </c>
    </row>
    <row r="125" spans="1:5" ht="30" hidden="1" outlineLevel="5" x14ac:dyDescent="0.25">
      <c r="A125" s="37" t="s">
        <v>541</v>
      </c>
      <c r="B125" s="56">
        <v>6</v>
      </c>
      <c r="C125" s="55" t="s">
        <v>540</v>
      </c>
      <c r="D125" s="54"/>
      <c r="E125" s="53" t="s">
        <v>539</v>
      </c>
    </row>
    <row r="126" spans="1:5" ht="30" hidden="1" outlineLevel="5" x14ac:dyDescent="0.25">
      <c r="A126" s="57" t="s">
        <v>538</v>
      </c>
      <c r="B126" s="56">
        <v>6</v>
      </c>
      <c r="C126" s="55" t="s">
        <v>537</v>
      </c>
      <c r="D126" s="54"/>
      <c r="E126" s="53" t="s">
        <v>536</v>
      </c>
    </row>
    <row r="127" spans="1:5" ht="30" hidden="1" outlineLevel="5" x14ac:dyDescent="0.25">
      <c r="A127" s="57" t="s">
        <v>535</v>
      </c>
      <c r="B127" s="56">
        <v>6</v>
      </c>
      <c r="C127" s="55" t="s">
        <v>534</v>
      </c>
      <c r="D127" s="54"/>
      <c r="E127" s="53" t="s">
        <v>533</v>
      </c>
    </row>
    <row r="128" spans="1:5" ht="30" hidden="1" outlineLevel="5" x14ac:dyDescent="0.25">
      <c r="A128" s="57" t="s">
        <v>532</v>
      </c>
      <c r="B128" s="56">
        <v>6</v>
      </c>
      <c r="C128" s="55" t="s">
        <v>531</v>
      </c>
      <c r="D128" s="54"/>
      <c r="E128" s="53" t="s">
        <v>530</v>
      </c>
    </row>
    <row r="129" spans="1:5" ht="30" hidden="1" outlineLevel="5" x14ac:dyDescent="0.25">
      <c r="A129" s="57" t="s">
        <v>529</v>
      </c>
      <c r="B129" s="56">
        <v>6</v>
      </c>
      <c r="C129" s="55" t="s">
        <v>528</v>
      </c>
      <c r="D129" s="54"/>
      <c r="E129" s="53" t="s">
        <v>527</v>
      </c>
    </row>
    <row r="130" spans="1:5" ht="30.75" hidden="1" outlineLevel="4" thickBot="1" x14ac:dyDescent="0.3">
      <c r="A130" s="37" t="s">
        <v>526</v>
      </c>
      <c r="B130" s="15">
        <v>5</v>
      </c>
      <c r="C130" s="13" t="s">
        <v>525</v>
      </c>
      <c r="D130" s="38"/>
      <c r="E130" s="13" t="s">
        <v>524</v>
      </c>
    </row>
    <row r="131" spans="1:5" ht="75" outlineLevel="3" collapsed="1" x14ac:dyDescent="0.2">
      <c r="A131" s="6" t="s">
        <v>523</v>
      </c>
      <c r="B131" s="27">
        <v>4</v>
      </c>
      <c r="C131" s="25" t="s">
        <v>522</v>
      </c>
      <c r="D131" s="35"/>
      <c r="E131" s="25" t="s">
        <v>521</v>
      </c>
    </row>
    <row r="132" spans="1:5" ht="60.75" hidden="1" outlineLevel="4" thickBot="1" x14ac:dyDescent="0.3">
      <c r="A132" s="57" t="s">
        <v>520</v>
      </c>
      <c r="B132" s="15">
        <v>5</v>
      </c>
      <c r="C132" s="13" t="s">
        <v>519</v>
      </c>
      <c r="D132" s="38"/>
      <c r="E132" s="13" t="s">
        <v>518</v>
      </c>
    </row>
    <row r="133" spans="1:5" ht="30" hidden="1" outlineLevel="5" x14ac:dyDescent="0.25">
      <c r="A133" s="37" t="s">
        <v>517</v>
      </c>
      <c r="B133" s="56">
        <v>6</v>
      </c>
      <c r="C133" s="55" t="s">
        <v>516</v>
      </c>
      <c r="D133" s="54"/>
      <c r="E133" s="53" t="s">
        <v>515</v>
      </c>
    </row>
    <row r="134" spans="1:5" hidden="1" outlineLevel="5" x14ac:dyDescent="0.25">
      <c r="A134" s="37" t="s">
        <v>514</v>
      </c>
      <c r="B134" s="56">
        <v>6</v>
      </c>
      <c r="C134" s="55" t="s">
        <v>513</v>
      </c>
      <c r="D134" s="54"/>
      <c r="E134" s="53" t="s">
        <v>512</v>
      </c>
    </row>
    <row r="135" spans="1:5" ht="30" hidden="1" outlineLevel="5" x14ac:dyDescent="0.25">
      <c r="A135" s="37" t="s">
        <v>511</v>
      </c>
      <c r="B135" s="56">
        <v>6</v>
      </c>
      <c r="C135" s="55" t="s">
        <v>510</v>
      </c>
      <c r="D135" s="54"/>
      <c r="E135" s="53" t="s">
        <v>509</v>
      </c>
    </row>
    <row r="136" spans="1:5" ht="30" hidden="1" outlineLevel="5" x14ac:dyDescent="0.25">
      <c r="A136" s="37" t="s">
        <v>508</v>
      </c>
      <c r="B136" s="56">
        <v>6</v>
      </c>
      <c r="C136" s="55" t="s">
        <v>507</v>
      </c>
      <c r="D136" s="54"/>
      <c r="E136" s="53" t="s">
        <v>506</v>
      </c>
    </row>
    <row r="137" spans="1:5" hidden="1" outlineLevel="5" x14ac:dyDescent="0.25">
      <c r="A137" s="37" t="s">
        <v>505</v>
      </c>
      <c r="B137" s="56">
        <v>6</v>
      </c>
      <c r="C137" s="55" t="s">
        <v>504</v>
      </c>
      <c r="D137" s="54"/>
      <c r="E137" s="53" t="s">
        <v>503</v>
      </c>
    </row>
    <row r="138" spans="1:5" ht="60" hidden="1" outlineLevel="5" x14ac:dyDescent="0.25">
      <c r="A138" s="37" t="s">
        <v>502</v>
      </c>
      <c r="B138" s="56">
        <v>6</v>
      </c>
      <c r="C138" s="55" t="s">
        <v>501</v>
      </c>
      <c r="D138" s="54"/>
      <c r="E138" s="53" t="s">
        <v>456</v>
      </c>
    </row>
    <row r="139" spans="1:5" ht="30" hidden="1" outlineLevel="5" x14ac:dyDescent="0.25">
      <c r="A139" s="37" t="s">
        <v>500</v>
      </c>
      <c r="B139" s="56">
        <v>6</v>
      </c>
      <c r="C139" s="55" t="s">
        <v>431</v>
      </c>
      <c r="D139" s="54"/>
      <c r="E139" s="53" t="s">
        <v>480</v>
      </c>
    </row>
    <row r="140" spans="1:5" ht="30.75" hidden="1" outlineLevel="4" thickBot="1" x14ac:dyDescent="0.3">
      <c r="A140" s="37" t="s">
        <v>499</v>
      </c>
      <c r="B140" s="15">
        <v>5</v>
      </c>
      <c r="C140" s="13" t="s">
        <v>498</v>
      </c>
      <c r="D140" s="38"/>
      <c r="E140" s="13" t="s">
        <v>497</v>
      </c>
    </row>
    <row r="141" spans="1:5" ht="30" hidden="1" outlineLevel="5" x14ac:dyDescent="0.25">
      <c r="A141" s="37" t="s">
        <v>496</v>
      </c>
      <c r="B141" s="56">
        <v>6</v>
      </c>
      <c r="C141" s="55" t="s">
        <v>495</v>
      </c>
      <c r="D141" s="54"/>
      <c r="E141" s="53" t="s">
        <v>494</v>
      </c>
    </row>
    <row r="142" spans="1:5" ht="30" hidden="1" outlineLevel="5" x14ac:dyDescent="0.25">
      <c r="A142" s="37" t="s">
        <v>493</v>
      </c>
      <c r="B142" s="56">
        <v>6</v>
      </c>
      <c r="C142" s="55" t="s">
        <v>492</v>
      </c>
      <c r="D142" s="54"/>
      <c r="E142" s="53" t="s">
        <v>491</v>
      </c>
    </row>
    <row r="143" spans="1:5" ht="30" hidden="1" outlineLevel="5" x14ac:dyDescent="0.25">
      <c r="A143" s="37" t="s">
        <v>490</v>
      </c>
      <c r="B143" s="56">
        <v>6</v>
      </c>
      <c r="C143" s="55" t="s">
        <v>489</v>
      </c>
      <c r="D143" s="54"/>
      <c r="E143" s="53" t="s">
        <v>488</v>
      </c>
    </row>
    <row r="144" spans="1:5" ht="30" hidden="1" outlineLevel="5" x14ac:dyDescent="0.25">
      <c r="A144" s="37" t="s">
        <v>487</v>
      </c>
      <c r="B144" s="56">
        <v>6</v>
      </c>
      <c r="C144" s="55" t="s">
        <v>486</v>
      </c>
      <c r="D144" s="54"/>
      <c r="E144" s="53" t="s">
        <v>485</v>
      </c>
    </row>
    <row r="145" spans="1:5" ht="60" hidden="1" outlineLevel="5" x14ac:dyDescent="0.25">
      <c r="A145" s="37" t="s">
        <v>484</v>
      </c>
      <c r="B145" s="56">
        <v>6</v>
      </c>
      <c r="C145" s="55" t="s">
        <v>483</v>
      </c>
      <c r="D145" s="54"/>
      <c r="E145" s="53" t="s">
        <v>482</v>
      </c>
    </row>
    <row r="146" spans="1:5" ht="30" hidden="1" outlineLevel="5" x14ac:dyDescent="0.25">
      <c r="A146" s="37" t="s">
        <v>481</v>
      </c>
      <c r="B146" s="60">
        <v>6</v>
      </c>
      <c r="C146" s="59" t="s">
        <v>431</v>
      </c>
      <c r="D146" s="58"/>
      <c r="E146" s="61" t="s">
        <v>480</v>
      </c>
    </row>
    <row r="147" spans="1:5" ht="30.75" hidden="1" outlineLevel="4" thickBot="1" x14ac:dyDescent="0.3">
      <c r="A147" s="37" t="s">
        <v>479</v>
      </c>
      <c r="B147" s="15">
        <v>5</v>
      </c>
      <c r="C147" s="13" t="s">
        <v>478</v>
      </c>
      <c r="D147" s="38"/>
      <c r="E147" s="13" t="s">
        <v>477</v>
      </c>
    </row>
    <row r="148" spans="1:5" ht="30" hidden="1" outlineLevel="5" x14ac:dyDescent="0.25">
      <c r="A148" s="37" t="s">
        <v>476</v>
      </c>
      <c r="B148" s="56">
        <v>6</v>
      </c>
      <c r="C148" s="55" t="s">
        <v>475</v>
      </c>
      <c r="D148" s="54"/>
      <c r="E148" s="53" t="s">
        <v>474</v>
      </c>
    </row>
    <row r="149" spans="1:5" ht="30" hidden="1" outlineLevel="5" x14ac:dyDescent="0.25">
      <c r="A149" s="37" t="s">
        <v>473</v>
      </c>
      <c r="B149" s="56">
        <v>6</v>
      </c>
      <c r="C149" s="55" t="s">
        <v>472</v>
      </c>
      <c r="D149" s="54"/>
      <c r="E149" s="53" t="s">
        <v>471</v>
      </c>
    </row>
    <row r="150" spans="1:5" ht="30" hidden="1" outlineLevel="5" x14ac:dyDescent="0.25">
      <c r="A150" s="37" t="s">
        <v>470</v>
      </c>
      <c r="B150" s="56">
        <v>6</v>
      </c>
      <c r="C150" s="55" t="s">
        <v>469</v>
      </c>
      <c r="D150" s="54"/>
      <c r="E150" s="53" t="s">
        <v>468</v>
      </c>
    </row>
    <row r="151" spans="1:5" hidden="1" outlineLevel="5" x14ac:dyDescent="0.25">
      <c r="A151" s="37" t="s">
        <v>467</v>
      </c>
      <c r="B151" s="56">
        <v>6</v>
      </c>
      <c r="C151" s="55" t="s">
        <v>466</v>
      </c>
      <c r="D151" s="54"/>
      <c r="E151" s="53" t="s">
        <v>465</v>
      </c>
    </row>
    <row r="152" spans="1:5" ht="30" hidden="1" outlineLevel="5" x14ac:dyDescent="0.25">
      <c r="A152" s="37" t="s">
        <v>464</v>
      </c>
      <c r="B152" s="56">
        <v>6</v>
      </c>
      <c r="C152" s="55" t="s">
        <v>463</v>
      </c>
      <c r="D152" s="54"/>
      <c r="E152" s="53" t="s">
        <v>462</v>
      </c>
    </row>
    <row r="153" spans="1:5" ht="30" hidden="1" outlineLevel="5" x14ac:dyDescent="0.25">
      <c r="A153" s="37" t="s">
        <v>461</v>
      </c>
      <c r="B153" s="56">
        <v>6</v>
      </c>
      <c r="C153" s="55" t="s">
        <v>460</v>
      </c>
      <c r="D153" s="54"/>
      <c r="E153" s="53" t="s">
        <v>459</v>
      </c>
    </row>
    <row r="154" spans="1:5" ht="60" hidden="1" outlineLevel="5" x14ac:dyDescent="0.25">
      <c r="A154" s="37" t="s">
        <v>458</v>
      </c>
      <c r="B154" s="56">
        <v>6</v>
      </c>
      <c r="C154" s="55" t="s">
        <v>457</v>
      </c>
      <c r="D154" s="54"/>
      <c r="E154" s="53" t="s">
        <v>456</v>
      </c>
    </row>
    <row r="155" spans="1:5" ht="45" hidden="1" outlineLevel="5" x14ac:dyDescent="0.25">
      <c r="A155" s="37" t="s">
        <v>455</v>
      </c>
      <c r="B155" s="60">
        <v>6</v>
      </c>
      <c r="C155" s="59" t="s">
        <v>431</v>
      </c>
      <c r="D155" s="58"/>
      <c r="E155" s="53" t="s">
        <v>454</v>
      </c>
    </row>
    <row r="156" spans="1:5" ht="30.75" hidden="1" outlineLevel="4" thickBot="1" x14ac:dyDescent="0.3">
      <c r="A156" s="37" t="s">
        <v>453</v>
      </c>
      <c r="B156" s="15">
        <v>5</v>
      </c>
      <c r="C156" s="13" t="s">
        <v>452</v>
      </c>
      <c r="D156" s="38"/>
      <c r="E156" s="13" t="s">
        <v>451</v>
      </c>
    </row>
    <row r="157" spans="1:5" ht="30" hidden="1" outlineLevel="5" x14ac:dyDescent="0.25">
      <c r="A157" s="37" t="s">
        <v>450</v>
      </c>
      <c r="B157" s="56">
        <v>6</v>
      </c>
      <c r="C157" s="55" t="s">
        <v>449</v>
      </c>
      <c r="D157" s="54"/>
      <c r="E157" s="53" t="s">
        <v>448</v>
      </c>
    </row>
    <row r="158" spans="1:5" hidden="1" outlineLevel="5" x14ac:dyDescent="0.25">
      <c r="A158" s="37" t="s">
        <v>447</v>
      </c>
      <c r="B158" s="56">
        <v>6</v>
      </c>
      <c r="C158" s="55" t="s">
        <v>446</v>
      </c>
      <c r="D158" s="54"/>
      <c r="E158" s="53" t="s">
        <v>445</v>
      </c>
    </row>
    <row r="159" spans="1:5" hidden="1" outlineLevel="5" x14ac:dyDescent="0.25">
      <c r="A159" s="37" t="s">
        <v>444</v>
      </c>
      <c r="B159" s="56">
        <v>6</v>
      </c>
      <c r="C159" s="55" t="s">
        <v>443</v>
      </c>
      <c r="D159" s="54"/>
      <c r="E159" s="53" t="s">
        <v>442</v>
      </c>
    </row>
    <row r="160" spans="1:5" ht="45" hidden="1" outlineLevel="5" x14ac:dyDescent="0.25">
      <c r="A160" s="37" t="s">
        <v>441</v>
      </c>
      <c r="B160" s="56">
        <v>6</v>
      </c>
      <c r="C160" s="55" t="s">
        <v>440</v>
      </c>
      <c r="D160" s="54"/>
      <c r="E160" s="53" t="s">
        <v>439</v>
      </c>
    </row>
    <row r="161" spans="1:5" ht="60" hidden="1" outlineLevel="5" x14ac:dyDescent="0.25">
      <c r="A161" s="37" t="s">
        <v>438</v>
      </c>
      <c r="B161" s="56">
        <v>6</v>
      </c>
      <c r="C161" s="55" t="s">
        <v>437</v>
      </c>
      <c r="D161" s="54"/>
      <c r="E161" s="53" t="s">
        <v>436</v>
      </c>
    </row>
    <row r="162" spans="1:5" ht="45" hidden="1" outlineLevel="5" x14ac:dyDescent="0.25">
      <c r="A162" s="37" t="s">
        <v>435</v>
      </c>
      <c r="B162" s="56">
        <v>6</v>
      </c>
      <c r="C162" s="55" t="s">
        <v>434</v>
      </c>
      <c r="D162" s="54"/>
      <c r="E162" s="53" t="s">
        <v>433</v>
      </c>
    </row>
    <row r="163" spans="1:5" ht="30" hidden="1" outlineLevel="5" x14ac:dyDescent="0.25">
      <c r="A163" s="37" t="s">
        <v>432</v>
      </c>
      <c r="B163" s="56">
        <v>6</v>
      </c>
      <c r="C163" s="55" t="s">
        <v>431</v>
      </c>
      <c r="D163" s="54"/>
      <c r="E163" s="53" t="s">
        <v>430</v>
      </c>
    </row>
    <row r="164" spans="1:5" ht="30" outlineLevel="3" collapsed="1" x14ac:dyDescent="0.2">
      <c r="A164" s="6" t="s">
        <v>429</v>
      </c>
      <c r="B164" s="27">
        <v>4</v>
      </c>
      <c r="C164" s="25" t="s">
        <v>428</v>
      </c>
      <c r="D164" s="35">
        <f>+'[4]ICC OPEX Costs'!D48/Nameplate_GB</f>
        <v>18.132550800966037</v>
      </c>
      <c r="E164" s="25" t="s">
        <v>427</v>
      </c>
    </row>
    <row r="165" spans="1:5" ht="30.75" hidden="1" outlineLevel="4" thickBot="1" x14ac:dyDescent="0.3">
      <c r="A165" s="37" t="s">
        <v>426</v>
      </c>
      <c r="B165" s="15">
        <v>5</v>
      </c>
      <c r="C165" s="13" t="s">
        <v>425</v>
      </c>
      <c r="D165" s="38"/>
      <c r="E165" s="13" t="s">
        <v>424</v>
      </c>
    </row>
    <row r="166" spans="1:5" ht="30.75" hidden="1" outlineLevel="4" thickBot="1" x14ac:dyDescent="0.3">
      <c r="A166" s="37" t="s">
        <v>423</v>
      </c>
      <c r="B166" s="15">
        <v>5</v>
      </c>
      <c r="C166" s="13" t="s">
        <v>422</v>
      </c>
      <c r="D166" s="38"/>
      <c r="E166" s="13" t="s">
        <v>421</v>
      </c>
    </row>
    <row r="167" spans="1:5" ht="30" hidden="1" outlineLevel="5" x14ac:dyDescent="0.25">
      <c r="A167" s="37" t="s">
        <v>420</v>
      </c>
      <c r="B167" s="56">
        <v>6</v>
      </c>
      <c r="C167" s="55" t="s">
        <v>419</v>
      </c>
      <c r="D167" s="54"/>
      <c r="E167" s="53" t="s">
        <v>418</v>
      </c>
    </row>
    <row r="168" spans="1:5" ht="30" hidden="1" outlineLevel="5" x14ac:dyDescent="0.25">
      <c r="A168" s="37" t="s">
        <v>417</v>
      </c>
      <c r="B168" s="56">
        <v>6</v>
      </c>
      <c r="C168" s="55" t="s">
        <v>416</v>
      </c>
      <c r="D168" s="54"/>
      <c r="E168" s="53" t="s">
        <v>415</v>
      </c>
    </row>
    <row r="169" spans="1:5" ht="45.75" hidden="1" outlineLevel="4" thickBot="1" x14ac:dyDescent="0.3">
      <c r="A169" s="37" t="s">
        <v>414</v>
      </c>
      <c r="B169" s="15">
        <v>5</v>
      </c>
      <c r="C169" s="13" t="s">
        <v>413</v>
      </c>
      <c r="D169" s="38"/>
      <c r="E169" s="13" t="s">
        <v>412</v>
      </c>
    </row>
    <row r="170" spans="1:5" hidden="1" outlineLevel="5" x14ac:dyDescent="0.25">
      <c r="A170" s="37" t="s">
        <v>411</v>
      </c>
      <c r="B170" s="56">
        <v>6</v>
      </c>
      <c r="C170" s="55" t="s">
        <v>410</v>
      </c>
      <c r="D170" s="54"/>
      <c r="E170" s="53" t="s">
        <v>409</v>
      </c>
    </row>
    <row r="171" spans="1:5" hidden="1" outlineLevel="5" x14ac:dyDescent="0.25">
      <c r="A171" s="37" t="s">
        <v>408</v>
      </c>
      <c r="B171" s="56">
        <v>6</v>
      </c>
      <c r="C171" s="55" t="s">
        <v>407</v>
      </c>
      <c r="D171" s="54"/>
      <c r="E171" s="53" t="s">
        <v>406</v>
      </c>
    </row>
    <row r="172" spans="1:5" ht="30" hidden="1" outlineLevel="5" x14ac:dyDescent="0.25">
      <c r="A172" s="37" t="s">
        <v>405</v>
      </c>
      <c r="B172" s="56">
        <v>6</v>
      </c>
      <c r="C172" s="55" t="s">
        <v>404</v>
      </c>
      <c r="D172" s="54"/>
      <c r="E172" s="53" t="s">
        <v>403</v>
      </c>
    </row>
    <row r="173" spans="1:5" ht="30.75" hidden="1" outlineLevel="4" thickBot="1" x14ac:dyDescent="0.3">
      <c r="A173" s="37" t="s">
        <v>402</v>
      </c>
      <c r="B173" s="15">
        <v>5</v>
      </c>
      <c r="C173" s="13" t="s">
        <v>401</v>
      </c>
      <c r="D173" s="38"/>
      <c r="E173" s="13" t="s">
        <v>400</v>
      </c>
    </row>
    <row r="174" spans="1:5" ht="30" hidden="1" outlineLevel="5" x14ac:dyDescent="0.25">
      <c r="A174" s="37" t="s">
        <v>399</v>
      </c>
      <c r="B174" s="56">
        <v>6</v>
      </c>
      <c r="C174" s="55" t="s">
        <v>398</v>
      </c>
      <c r="D174" s="54"/>
      <c r="E174" s="53" t="s">
        <v>397</v>
      </c>
    </row>
    <row r="175" spans="1:5" ht="60" hidden="1" outlineLevel="5" x14ac:dyDescent="0.25">
      <c r="A175" s="37" t="s">
        <v>396</v>
      </c>
      <c r="B175" s="56">
        <v>6</v>
      </c>
      <c r="C175" s="55" t="s">
        <v>395</v>
      </c>
      <c r="D175" s="54"/>
      <c r="E175" s="53" t="s">
        <v>394</v>
      </c>
    </row>
    <row r="176" spans="1:5" ht="30" hidden="1" outlineLevel="5" x14ac:dyDescent="0.25">
      <c r="A176" s="37" t="s">
        <v>393</v>
      </c>
      <c r="B176" s="56">
        <v>6</v>
      </c>
      <c r="C176" s="55" t="s">
        <v>392</v>
      </c>
      <c r="D176" s="54"/>
      <c r="E176" s="53" t="s">
        <v>391</v>
      </c>
    </row>
    <row r="177" spans="1:5" ht="45.75" hidden="1" outlineLevel="4" thickBot="1" x14ac:dyDescent="0.3">
      <c r="A177" s="37" t="s">
        <v>390</v>
      </c>
      <c r="B177" s="15">
        <v>5</v>
      </c>
      <c r="C177" s="13" t="s">
        <v>389</v>
      </c>
      <c r="D177" s="38"/>
      <c r="E177" s="13" t="s">
        <v>388</v>
      </c>
    </row>
    <row r="178" spans="1:5" ht="30" hidden="1" outlineLevel="5" x14ac:dyDescent="0.25">
      <c r="A178" s="37" t="s">
        <v>387</v>
      </c>
      <c r="B178" s="56">
        <v>6</v>
      </c>
      <c r="C178" s="55" t="s">
        <v>386</v>
      </c>
      <c r="D178" s="54"/>
      <c r="E178" s="53" t="s">
        <v>385</v>
      </c>
    </row>
    <row r="179" spans="1:5" ht="30" hidden="1" outlineLevel="5" x14ac:dyDescent="0.25">
      <c r="A179" s="57" t="s">
        <v>384</v>
      </c>
      <c r="B179" s="56">
        <v>6</v>
      </c>
      <c r="C179" s="55" t="s">
        <v>383</v>
      </c>
      <c r="D179" s="54"/>
      <c r="E179" s="53" t="s">
        <v>382</v>
      </c>
    </row>
    <row r="180" spans="1:5" ht="60" hidden="1" outlineLevel="5" x14ac:dyDescent="0.25">
      <c r="A180" s="37" t="s">
        <v>381</v>
      </c>
      <c r="B180" s="56">
        <v>6</v>
      </c>
      <c r="C180" s="55" t="s">
        <v>380</v>
      </c>
      <c r="D180" s="54"/>
      <c r="E180" s="53" t="s">
        <v>379</v>
      </c>
    </row>
    <row r="181" spans="1:5" ht="60" hidden="1" outlineLevel="5" x14ac:dyDescent="0.25">
      <c r="A181" s="37" t="s">
        <v>378</v>
      </c>
      <c r="B181" s="56">
        <v>6</v>
      </c>
      <c r="C181" s="55" t="s">
        <v>377</v>
      </c>
      <c r="D181" s="54"/>
      <c r="E181" s="53" t="s">
        <v>376</v>
      </c>
    </row>
    <row r="182" spans="1:5" ht="45.75" hidden="1" outlineLevel="4" thickBot="1" x14ac:dyDescent="0.3">
      <c r="A182" s="37" t="s">
        <v>375</v>
      </c>
      <c r="B182" s="15">
        <v>5</v>
      </c>
      <c r="C182" s="13" t="s">
        <v>374</v>
      </c>
      <c r="D182" s="38"/>
      <c r="E182" s="13" t="s">
        <v>373</v>
      </c>
    </row>
    <row r="183" spans="1:5" ht="30" outlineLevel="2" collapsed="1" x14ac:dyDescent="0.2">
      <c r="A183" s="6" t="s">
        <v>372</v>
      </c>
      <c r="B183" s="41">
        <v>3</v>
      </c>
      <c r="C183" s="39" t="s">
        <v>371</v>
      </c>
      <c r="D183" s="40">
        <f>+'[4]ICC OPEX Costs'!D43/Nameplate_GB</f>
        <v>270.27027027027026</v>
      </c>
      <c r="E183" s="39" t="s">
        <v>370</v>
      </c>
    </row>
    <row r="184" spans="1:5" ht="60" outlineLevel="2" collapsed="1" x14ac:dyDescent="0.2">
      <c r="A184" s="6" t="s">
        <v>369</v>
      </c>
      <c r="B184" s="41">
        <v>3</v>
      </c>
      <c r="C184" s="39" t="s">
        <v>368</v>
      </c>
      <c r="D184" s="40">
        <f>+D185+D190+D191+D192</f>
        <v>0</v>
      </c>
      <c r="E184" s="39" t="s">
        <v>367</v>
      </c>
    </row>
    <row r="185" spans="1:5" ht="30" outlineLevel="3" x14ac:dyDescent="0.2">
      <c r="A185" s="6" t="s">
        <v>366</v>
      </c>
      <c r="B185" s="27">
        <v>4</v>
      </c>
      <c r="C185" s="25" t="s">
        <v>365</v>
      </c>
      <c r="D185" s="35"/>
      <c r="E185" s="25" t="s">
        <v>364</v>
      </c>
    </row>
    <row r="186" spans="1:5" ht="30.75" hidden="1" outlineLevel="4" thickBot="1" x14ac:dyDescent="0.3">
      <c r="A186" s="52" t="s">
        <v>363</v>
      </c>
      <c r="B186" s="15">
        <v>5</v>
      </c>
      <c r="C186" s="13" t="s">
        <v>362</v>
      </c>
      <c r="D186" s="38"/>
      <c r="E186" s="13" t="s">
        <v>361</v>
      </c>
    </row>
    <row r="187" spans="1:5" ht="30.75" hidden="1" outlineLevel="4" thickBot="1" x14ac:dyDescent="0.3">
      <c r="A187" s="52" t="s">
        <v>360</v>
      </c>
      <c r="B187" s="15">
        <v>5</v>
      </c>
      <c r="C187" s="13" t="s">
        <v>359</v>
      </c>
      <c r="D187" s="38"/>
      <c r="E187" s="13" t="s">
        <v>358</v>
      </c>
    </row>
    <row r="188" spans="1:5" ht="45.75" hidden="1" outlineLevel="4" thickBot="1" x14ac:dyDescent="0.3">
      <c r="A188" s="52" t="s">
        <v>357</v>
      </c>
      <c r="B188" s="15">
        <v>5</v>
      </c>
      <c r="C188" s="13" t="s">
        <v>356</v>
      </c>
      <c r="D188" s="38"/>
      <c r="E188" s="13" t="s">
        <v>355</v>
      </c>
    </row>
    <row r="189" spans="1:5" ht="30.75" hidden="1" outlineLevel="4" thickBot="1" x14ac:dyDescent="0.3">
      <c r="A189" s="52" t="s">
        <v>354</v>
      </c>
      <c r="B189" s="15">
        <v>5</v>
      </c>
      <c r="C189" s="13" t="s">
        <v>353</v>
      </c>
      <c r="D189" s="38"/>
      <c r="E189" s="13" t="s">
        <v>352</v>
      </c>
    </row>
    <row r="190" spans="1:5" ht="60" outlineLevel="3" collapsed="1" x14ac:dyDescent="0.2">
      <c r="A190" s="6" t="s">
        <v>351</v>
      </c>
      <c r="B190" s="27">
        <v>4</v>
      </c>
      <c r="C190" s="25" t="s">
        <v>350</v>
      </c>
      <c r="D190" s="35"/>
      <c r="E190" s="25" t="s">
        <v>349</v>
      </c>
    </row>
    <row r="191" spans="1:5" ht="30" outlineLevel="3" x14ac:dyDescent="0.2">
      <c r="A191" s="6" t="s">
        <v>348</v>
      </c>
      <c r="B191" s="27">
        <v>4</v>
      </c>
      <c r="C191" s="25" t="s">
        <v>347</v>
      </c>
      <c r="D191" s="35"/>
      <c r="E191" s="25" t="s">
        <v>346</v>
      </c>
    </row>
    <row r="192" spans="1:5" outlineLevel="3" x14ac:dyDescent="0.2">
      <c r="A192" s="6" t="s">
        <v>345</v>
      </c>
      <c r="B192" s="27">
        <v>4</v>
      </c>
      <c r="C192" s="25" t="s">
        <v>344</v>
      </c>
      <c r="D192" s="35"/>
      <c r="E192" s="25" t="s">
        <v>343</v>
      </c>
    </row>
    <row r="193" spans="1:5" ht="45.75" hidden="1" outlineLevel="4" thickBot="1" x14ac:dyDescent="0.3">
      <c r="A193" s="37" t="s">
        <v>342</v>
      </c>
      <c r="B193" s="15">
        <v>5</v>
      </c>
      <c r="C193" s="13" t="s">
        <v>341</v>
      </c>
      <c r="D193" s="38"/>
      <c r="E193" s="13" t="s">
        <v>340</v>
      </c>
    </row>
    <row r="194" spans="1:5" ht="30.75" hidden="1" outlineLevel="4" thickBot="1" x14ac:dyDescent="0.25">
      <c r="A194" s="51" t="s">
        <v>339</v>
      </c>
      <c r="B194" s="15">
        <v>5</v>
      </c>
      <c r="C194" s="13" t="s">
        <v>338</v>
      </c>
      <c r="D194" s="38"/>
      <c r="E194" s="13" t="s">
        <v>337</v>
      </c>
    </row>
    <row r="195" spans="1:5" ht="45.75" hidden="1" outlineLevel="4" thickBot="1" x14ac:dyDescent="0.3">
      <c r="A195" s="37" t="s">
        <v>336</v>
      </c>
      <c r="B195" s="15">
        <v>5</v>
      </c>
      <c r="C195" s="13" t="s">
        <v>335</v>
      </c>
      <c r="D195" s="38"/>
      <c r="E195" s="13" t="s">
        <v>334</v>
      </c>
    </row>
    <row r="196" spans="1:5" ht="90" outlineLevel="2" collapsed="1" x14ac:dyDescent="0.2">
      <c r="A196" s="6" t="s">
        <v>333</v>
      </c>
      <c r="B196" s="50">
        <v>3</v>
      </c>
      <c r="C196" s="48" t="s">
        <v>332</v>
      </c>
      <c r="D196" s="49">
        <f>+D197+D201+D204</f>
        <v>189.18918918918919</v>
      </c>
      <c r="E196" s="48" t="s">
        <v>331</v>
      </c>
    </row>
    <row r="197" spans="1:5" ht="30" outlineLevel="3" x14ac:dyDescent="0.2">
      <c r="A197" s="6" t="s">
        <v>330</v>
      </c>
      <c r="B197" s="27">
        <v>4</v>
      </c>
      <c r="C197" s="25" t="s">
        <v>329</v>
      </c>
      <c r="D197" s="35">
        <f>+'[4]ICC OPEX Costs'!D44/Nameplate_GB</f>
        <v>67.567567567567565</v>
      </c>
      <c r="E197" s="25" t="s">
        <v>328</v>
      </c>
    </row>
    <row r="198" spans="1:5" ht="30.75" hidden="1" outlineLevel="4" thickBot="1" x14ac:dyDescent="0.3">
      <c r="A198" s="37" t="s">
        <v>327</v>
      </c>
      <c r="B198" s="15">
        <v>5</v>
      </c>
      <c r="C198" s="13" t="s">
        <v>326</v>
      </c>
      <c r="D198" s="38"/>
      <c r="E198" s="13" t="s">
        <v>325</v>
      </c>
    </row>
    <row r="199" spans="1:5" ht="30.75" hidden="1" outlineLevel="4" thickBot="1" x14ac:dyDescent="0.3">
      <c r="A199" s="37" t="s">
        <v>324</v>
      </c>
      <c r="B199" s="15">
        <v>5</v>
      </c>
      <c r="C199" s="13" t="s">
        <v>323</v>
      </c>
      <c r="D199" s="38"/>
      <c r="E199" s="13" t="s">
        <v>322</v>
      </c>
    </row>
    <row r="200" spans="1:5" ht="30.75" hidden="1" outlineLevel="4" thickBot="1" x14ac:dyDescent="0.3">
      <c r="A200" s="37" t="s">
        <v>321</v>
      </c>
      <c r="B200" s="15">
        <v>5</v>
      </c>
      <c r="C200" s="13" t="s">
        <v>320</v>
      </c>
      <c r="D200" s="38"/>
      <c r="E200" s="13" t="s">
        <v>319</v>
      </c>
    </row>
    <row r="201" spans="1:5" ht="45" outlineLevel="3" collapsed="1" x14ac:dyDescent="0.2">
      <c r="A201" s="6" t="s">
        <v>318</v>
      </c>
      <c r="B201" s="27">
        <v>4</v>
      </c>
      <c r="C201" s="25" t="s">
        <v>317</v>
      </c>
      <c r="D201" s="35">
        <f>+'[4]ICC OPEX Costs'!D45/Nameplate_GB</f>
        <v>121.62162162162163</v>
      </c>
      <c r="E201" s="25" t="s">
        <v>316</v>
      </c>
    </row>
    <row r="202" spans="1:5" ht="45.75" hidden="1" outlineLevel="4" thickBot="1" x14ac:dyDescent="0.3">
      <c r="A202" s="37" t="s">
        <v>315</v>
      </c>
      <c r="B202" s="15">
        <v>5</v>
      </c>
      <c r="C202" s="13" t="s">
        <v>314</v>
      </c>
      <c r="D202" s="38"/>
      <c r="E202" s="13" t="s">
        <v>313</v>
      </c>
    </row>
    <row r="203" spans="1:5" ht="75.75" hidden="1" outlineLevel="4" thickBot="1" x14ac:dyDescent="0.3">
      <c r="A203" s="37" t="s">
        <v>312</v>
      </c>
      <c r="B203" s="15">
        <v>5</v>
      </c>
      <c r="C203" s="13" t="s">
        <v>311</v>
      </c>
      <c r="D203" s="38"/>
      <c r="E203" s="13" t="s">
        <v>310</v>
      </c>
    </row>
    <row r="204" spans="1:5" ht="30" outlineLevel="3" collapsed="1" x14ac:dyDescent="0.2">
      <c r="A204" s="6" t="s">
        <v>309</v>
      </c>
      <c r="B204" s="27">
        <v>4</v>
      </c>
      <c r="C204" s="25" t="s">
        <v>308</v>
      </c>
      <c r="D204" s="35"/>
      <c r="E204" s="25" t="s">
        <v>307</v>
      </c>
    </row>
    <row r="205" spans="1:5" ht="15.75" hidden="1" outlineLevel="4" thickBot="1" x14ac:dyDescent="0.3">
      <c r="A205" s="47" t="s">
        <v>306</v>
      </c>
      <c r="B205" s="15">
        <v>5</v>
      </c>
      <c r="C205" s="13" t="s">
        <v>305</v>
      </c>
      <c r="D205" s="38"/>
      <c r="E205" s="13" t="s">
        <v>304</v>
      </c>
    </row>
    <row r="206" spans="1:5" ht="15.75" hidden="1" outlineLevel="5" thickBot="1" x14ac:dyDescent="0.3">
      <c r="A206" s="46" t="s">
        <v>303</v>
      </c>
      <c r="B206" s="45">
        <v>6</v>
      </c>
      <c r="C206" s="44" t="s">
        <v>302</v>
      </c>
      <c r="D206" s="43"/>
      <c r="E206" s="42" t="s">
        <v>301</v>
      </c>
    </row>
    <row r="207" spans="1:5" ht="15.75" hidden="1" outlineLevel="5" thickBot="1" x14ac:dyDescent="0.3">
      <c r="A207" s="46" t="s">
        <v>300</v>
      </c>
      <c r="B207" s="45">
        <v>6</v>
      </c>
      <c r="C207" s="44" t="s">
        <v>299</v>
      </c>
      <c r="D207" s="43"/>
      <c r="E207" s="42" t="s">
        <v>298</v>
      </c>
    </row>
    <row r="208" spans="1:5" ht="30.75" hidden="1" outlineLevel="5" thickBot="1" x14ac:dyDescent="0.3">
      <c r="A208" s="46" t="s">
        <v>297</v>
      </c>
      <c r="B208" s="45">
        <v>6</v>
      </c>
      <c r="C208" s="44" t="s">
        <v>286</v>
      </c>
      <c r="D208" s="43"/>
      <c r="E208" s="42" t="s">
        <v>296</v>
      </c>
    </row>
    <row r="209" spans="1:5" ht="30.75" hidden="1" outlineLevel="5" thickBot="1" x14ac:dyDescent="0.3">
      <c r="A209" s="46" t="s">
        <v>295</v>
      </c>
      <c r="B209" s="45">
        <v>6</v>
      </c>
      <c r="C209" s="44" t="s">
        <v>283</v>
      </c>
      <c r="D209" s="43"/>
      <c r="E209" s="42" t="s">
        <v>294</v>
      </c>
    </row>
    <row r="210" spans="1:5" ht="15.75" hidden="1" outlineLevel="4" thickBot="1" x14ac:dyDescent="0.3">
      <c r="A210" s="46" t="s">
        <v>293</v>
      </c>
      <c r="B210" s="15">
        <v>5</v>
      </c>
      <c r="C210" s="13" t="s">
        <v>292</v>
      </c>
      <c r="D210" s="38"/>
      <c r="E210" s="13" t="s">
        <v>291</v>
      </c>
    </row>
    <row r="211" spans="1:5" ht="30.75" hidden="1" outlineLevel="5" thickBot="1" x14ac:dyDescent="0.3">
      <c r="A211" s="46" t="s">
        <v>290</v>
      </c>
      <c r="B211" s="45">
        <v>6</v>
      </c>
      <c r="C211" s="44" t="s">
        <v>289</v>
      </c>
      <c r="D211" s="43"/>
      <c r="E211" s="42" t="s">
        <v>288</v>
      </c>
    </row>
    <row r="212" spans="1:5" ht="30.75" hidden="1" outlineLevel="5" thickBot="1" x14ac:dyDescent="0.3">
      <c r="A212" s="46" t="s">
        <v>287</v>
      </c>
      <c r="B212" s="45">
        <v>6</v>
      </c>
      <c r="C212" s="44" t="s">
        <v>286</v>
      </c>
      <c r="D212" s="43"/>
      <c r="E212" s="42" t="s">
        <v>285</v>
      </c>
    </row>
    <row r="213" spans="1:5" ht="30.75" hidden="1" outlineLevel="5" thickBot="1" x14ac:dyDescent="0.3">
      <c r="A213" s="46" t="s">
        <v>284</v>
      </c>
      <c r="B213" s="45">
        <v>6</v>
      </c>
      <c r="C213" s="44" t="s">
        <v>283</v>
      </c>
      <c r="D213" s="43"/>
      <c r="E213" s="42" t="s">
        <v>282</v>
      </c>
    </row>
    <row r="214" spans="1:5" ht="30.75" hidden="1" outlineLevel="5" thickBot="1" x14ac:dyDescent="0.3">
      <c r="A214" s="46" t="s">
        <v>281</v>
      </c>
      <c r="B214" s="45">
        <v>6</v>
      </c>
      <c r="C214" s="44" t="s">
        <v>280</v>
      </c>
      <c r="D214" s="43"/>
      <c r="E214" s="42" t="s">
        <v>279</v>
      </c>
    </row>
    <row r="215" spans="1:5" ht="30.75" hidden="1" outlineLevel="4" thickBot="1" x14ac:dyDescent="0.3">
      <c r="A215" s="46" t="s">
        <v>278</v>
      </c>
      <c r="B215" s="15">
        <v>5</v>
      </c>
      <c r="C215" s="13" t="s">
        <v>277</v>
      </c>
      <c r="D215" s="38"/>
      <c r="E215" s="13" t="s">
        <v>276</v>
      </c>
    </row>
    <row r="216" spans="1:5" ht="30.75" hidden="1" outlineLevel="5" thickBot="1" x14ac:dyDescent="0.3">
      <c r="A216" s="46" t="s">
        <v>275</v>
      </c>
      <c r="B216" s="45">
        <v>6</v>
      </c>
      <c r="C216" s="44" t="s">
        <v>267</v>
      </c>
      <c r="D216" s="43"/>
      <c r="E216" s="42" t="s">
        <v>274</v>
      </c>
    </row>
    <row r="217" spans="1:5" ht="30.75" hidden="1" outlineLevel="5" thickBot="1" x14ac:dyDescent="0.3">
      <c r="A217" s="37" t="s">
        <v>273</v>
      </c>
      <c r="B217" s="45">
        <v>6</v>
      </c>
      <c r="C217" s="44" t="s">
        <v>264</v>
      </c>
      <c r="D217" s="43"/>
      <c r="E217" s="42" t="s">
        <v>272</v>
      </c>
    </row>
    <row r="218" spans="1:5" ht="30.75" hidden="1" outlineLevel="4" thickBot="1" x14ac:dyDescent="0.3">
      <c r="A218" s="37" t="s">
        <v>271</v>
      </c>
      <c r="B218" s="15">
        <v>5</v>
      </c>
      <c r="C218" s="13" t="s">
        <v>270</v>
      </c>
      <c r="D218" s="38"/>
      <c r="E218" s="13" t="s">
        <v>269</v>
      </c>
    </row>
    <row r="219" spans="1:5" ht="30.75" hidden="1" outlineLevel="5" thickBot="1" x14ac:dyDescent="0.3">
      <c r="A219" s="37" t="s">
        <v>268</v>
      </c>
      <c r="B219" s="45">
        <v>6</v>
      </c>
      <c r="C219" s="44" t="s">
        <v>267</v>
      </c>
      <c r="D219" s="43"/>
      <c r="E219" s="42" t="s">
        <v>266</v>
      </c>
    </row>
    <row r="220" spans="1:5" ht="30.75" hidden="1" outlineLevel="5" thickBot="1" x14ac:dyDescent="0.3">
      <c r="A220" s="37" t="s">
        <v>265</v>
      </c>
      <c r="B220" s="45">
        <v>6</v>
      </c>
      <c r="C220" s="44" t="s">
        <v>264</v>
      </c>
      <c r="D220" s="43"/>
      <c r="E220" s="42" t="s">
        <v>263</v>
      </c>
    </row>
    <row r="221" spans="1:5" ht="30.75" hidden="1" outlineLevel="4" thickBot="1" x14ac:dyDescent="0.3">
      <c r="A221" s="37" t="s">
        <v>262</v>
      </c>
      <c r="B221" s="15">
        <v>5</v>
      </c>
      <c r="C221" s="13" t="s">
        <v>261</v>
      </c>
      <c r="D221" s="38"/>
      <c r="E221" s="13" t="s">
        <v>260</v>
      </c>
    </row>
    <row r="222" spans="1:5" ht="30.75" hidden="1" outlineLevel="5" thickBot="1" x14ac:dyDescent="0.3">
      <c r="A222" s="37" t="s">
        <v>259</v>
      </c>
      <c r="B222" s="45">
        <v>6</v>
      </c>
      <c r="C222" s="44" t="s">
        <v>258</v>
      </c>
      <c r="D222" s="43"/>
      <c r="E222" s="42" t="s">
        <v>257</v>
      </c>
    </row>
    <row r="223" spans="1:5" ht="30.75" hidden="1" outlineLevel="5" thickBot="1" x14ac:dyDescent="0.3">
      <c r="A223" s="37" t="s">
        <v>256</v>
      </c>
      <c r="B223" s="45">
        <v>6</v>
      </c>
      <c r="C223" s="44" t="s">
        <v>255</v>
      </c>
      <c r="D223" s="43"/>
      <c r="E223" s="42" t="s">
        <v>254</v>
      </c>
    </row>
    <row r="224" spans="1:5" ht="15.75" hidden="1" outlineLevel="5" thickBot="1" x14ac:dyDescent="0.3">
      <c r="A224" s="37" t="s">
        <v>253</v>
      </c>
      <c r="B224" s="45">
        <v>6</v>
      </c>
      <c r="C224" s="44" t="s">
        <v>252</v>
      </c>
      <c r="D224" s="43"/>
      <c r="E224" s="42" t="s">
        <v>251</v>
      </c>
    </row>
    <row r="225" spans="1:5" ht="30" outlineLevel="2" collapsed="1" x14ac:dyDescent="0.2">
      <c r="A225" s="6" t="s">
        <v>250</v>
      </c>
      <c r="B225" s="41">
        <v>3</v>
      </c>
      <c r="C225" s="39" t="s">
        <v>249</v>
      </c>
      <c r="D225" s="40">
        <f>+D226+D227+D228+D229+D230</f>
        <v>0</v>
      </c>
      <c r="E225" s="39" t="s">
        <v>248</v>
      </c>
    </row>
    <row r="226" spans="1:5" ht="30" outlineLevel="3" x14ac:dyDescent="0.2">
      <c r="A226" s="6" t="s">
        <v>247</v>
      </c>
      <c r="B226" s="27">
        <v>4</v>
      </c>
      <c r="C226" s="25" t="s">
        <v>246</v>
      </c>
      <c r="D226" s="35"/>
      <c r="E226" s="25" t="s">
        <v>245</v>
      </c>
    </row>
    <row r="227" spans="1:5" ht="45" outlineLevel="3" x14ac:dyDescent="0.2">
      <c r="A227" s="6" t="s">
        <v>244</v>
      </c>
      <c r="B227" s="27">
        <v>4</v>
      </c>
      <c r="C227" s="25" t="s">
        <v>243</v>
      </c>
      <c r="D227" s="35"/>
      <c r="E227" s="25" t="s">
        <v>242</v>
      </c>
    </row>
    <row r="228" spans="1:5" ht="30" outlineLevel="3" x14ac:dyDescent="0.2">
      <c r="A228" s="6" t="s">
        <v>241</v>
      </c>
      <c r="B228" s="27">
        <v>4</v>
      </c>
      <c r="C228" s="25" t="s">
        <v>240</v>
      </c>
      <c r="D228" s="35"/>
      <c r="E228" s="25" t="s">
        <v>239</v>
      </c>
    </row>
    <row r="229" spans="1:5" ht="105" outlineLevel="3" x14ac:dyDescent="0.2">
      <c r="A229" s="6" t="s">
        <v>238</v>
      </c>
      <c r="B229" s="27">
        <v>4</v>
      </c>
      <c r="C229" s="25" t="s">
        <v>237</v>
      </c>
      <c r="D229" s="35"/>
      <c r="E229" s="25" t="s">
        <v>236</v>
      </c>
    </row>
    <row r="230" spans="1:5" ht="30" outlineLevel="3" x14ac:dyDescent="0.2">
      <c r="A230" s="6" t="s">
        <v>235</v>
      </c>
      <c r="B230" s="27">
        <v>4</v>
      </c>
      <c r="C230" s="25" t="s">
        <v>234</v>
      </c>
      <c r="D230" s="35"/>
      <c r="E230" s="25" t="s">
        <v>233</v>
      </c>
    </row>
    <row r="231" spans="1:5" ht="30" outlineLevel="2" x14ac:dyDescent="0.2">
      <c r="A231" s="6" t="s">
        <v>232</v>
      </c>
      <c r="B231" s="41">
        <v>3</v>
      </c>
      <c r="C231" s="39" t="s">
        <v>231</v>
      </c>
      <c r="D231" s="40">
        <f>+'[4]ICC OPEX Costs'!E26/Nameplate_GB</f>
        <v>3078.6162567567571</v>
      </c>
      <c r="E231" s="39" t="s">
        <v>230</v>
      </c>
    </row>
    <row r="232" spans="1:5" ht="30" outlineLevel="3" x14ac:dyDescent="0.2">
      <c r="A232" s="6" t="s">
        <v>229</v>
      </c>
      <c r="B232" s="27">
        <v>4</v>
      </c>
      <c r="C232" s="25" t="s">
        <v>228</v>
      </c>
      <c r="D232" s="35"/>
      <c r="E232" s="25" t="s">
        <v>227</v>
      </c>
    </row>
    <row r="233" spans="1:5" ht="15.75" hidden="1" outlineLevel="4" thickBot="1" x14ac:dyDescent="0.25">
      <c r="A233" s="6" t="s">
        <v>226</v>
      </c>
      <c r="B233" s="15">
        <v>5</v>
      </c>
      <c r="C233" s="13" t="s">
        <v>225</v>
      </c>
      <c r="D233" s="38"/>
      <c r="E233" s="13" t="s">
        <v>224</v>
      </c>
    </row>
    <row r="234" spans="1:5" ht="30.75" hidden="1" outlineLevel="4" thickBot="1" x14ac:dyDescent="0.25">
      <c r="A234" s="6" t="s">
        <v>223</v>
      </c>
      <c r="B234" s="15">
        <v>5</v>
      </c>
      <c r="C234" s="13" t="s">
        <v>222</v>
      </c>
      <c r="D234" s="38"/>
      <c r="E234" s="13" t="s">
        <v>221</v>
      </c>
    </row>
    <row r="235" spans="1:5" ht="30.75" hidden="1" outlineLevel="4" thickBot="1" x14ac:dyDescent="0.25">
      <c r="A235" s="6" t="s">
        <v>220</v>
      </c>
      <c r="B235" s="15">
        <v>5</v>
      </c>
      <c r="C235" s="13" t="s">
        <v>219</v>
      </c>
      <c r="D235" s="38"/>
      <c r="E235" s="13" t="s">
        <v>218</v>
      </c>
    </row>
    <row r="236" spans="1:5" ht="30.75" hidden="1" outlineLevel="4" thickBot="1" x14ac:dyDescent="0.25">
      <c r="A236" s="6" t="s">
        <v>217</v>
      </c>
      <c r="B236" s="15">
        <v>5</v>
      </c>
      <c r="C236" s="13" t="s">
        <v>178</v>
      </c>
      <c r="D236" s="38"/>
      <c r="E236" s="13" t="s">
        <v>216</v>
      </c>
    </row>
    <row r="237" spans="1:5" ht="30" outlineLevel="3" collapsed="1" x14ac:dyDescent="0.2">
      <c r="A237" s="6" t="s">
        <v>215</v>
      </c>
      <c r="B237" s="27">
        <v>4</v>
      </c>
      <c r="C237" s="25" t="s">
        <v>214</v>
      </c>
      <c r="D237" s="35"/>
      <c r="E237" s="25" t="s">
        <v>213</v>
      </c>
    </row>
    <row r="238" spans="1:5" ht="30.75" hidden="1" outlineLevel="4" thickBot="1" x14ac:dyDescent="0.25">
      <c r="A238" s="6" t="s">
        <v>212</v>
      </c>
      <c r="B238" s="15">
        <v>5</v>
      </c>
      <c r="C238" s="13" t="s">
        <v>211</v>
      </c>
      <c r="D238" s="38"/>
      <c r="E238" s="13" t="s">
        <v>210</v>
      </c>
    </row>
    <row r="239" spans="1:5" ht="45.75" hidden="1" outlineLevel="4" thickBot="1" x14ac:dyDescent="0.25">
      <c r="A239" s="6" t="s">
        <v>209</v>
      </c>
      <c r="B239" s="15">
        <v>5</v>
      </c>
      <c r="C239" s="13" t="s">
        <v>208</v>
      </c>
      <c r="D239" s="38"/>
      <c r="E239" s="13" t="s">
        <v>207</v>
      </c>
    </row>
    <row r="240" spans="1:5" ht="30.75" hidden="1" outlineLevel="4" thickBot="1" x14ac:dyDescent="0.25">
      <c r="A240" s="6" t="s">
        <v>206</v>
      </c>
      <c r="B240" s="15">
        <v>5</v>
      </c>
      <c r="C240" s="13" t="s">
        <v>205</v>
      </c>
      <c r="D240" s="38"/>
      <c r="E240" s="13" t="s">
        <v>204</v>
      </c>
    </row>
    <row r="241" spans="1:5" ht="30.75" hidden="1" outlineLevel="4" thickBot="1" x14ac:dyDescent="0.25">
      <c r="A241" s="6" t="s">
        <v>203</v>
      </c>
      <c r="B241" s="15">
        <v>5</v>
      </c>
      <c r="C241" s="13" t="s">
        <v>202</v>
      </c>
      <c r="D241" s="38"/>
      <c r="E241" s="13" t="s">
        <v>201</v>
      </c>
    </row>
    <row r="242" spans="1:5" ht="30.75" hidden="1" outlineLevel="4" thickBot="1" x14ac:dyDescent="0.25">
      <c r="A242" s="6" t="s">
        <v>200</v>
      </c>
      <c r="B242" s="15">
        <v>5</v>
      </c>
      <c r="C242" s="13" t="s">
        <v>199</v>
      </c>
      <c r="D242" s="38"/>
      <c r="E242" s="13" t="s">
        <v>198</v>
      </c>
    </row>
    <row r="243" spans="1:5" ht="30.75" hidden="1" outlineLevel="4" thickBot="1" x14ac:dyDescent="0.25">
      <c r="A243" s="6" t="s">
        <v>197</v>
      </c>
      <c r="B243" s="15">
        <v>5</v>
      </c>
      <c r="C243" s="13" t="s">
        <v>196</v>
      </c>
      <c r="D243" s="38"/>
      <c r="E243" s="13" t="s">
        <v>195</v>
      </c>
    </row>
    <row r="244" spans="1:5" ht="30" outlineLevel="3" collapsed="1" x14ac:dyDescent="0.2">
      <c r="A244" s="6" t="s">
        <v>194</v>
      </c>
      <c r="B244" s="27">
        <v>4</v>
      </c>
      <c r="C244" s="25" t="s">
        <v>193</v>
      </c>
      <c r="D244" s="35"/>
      <c r="E244" s="25" t="s">
        <v>192</v>
      </c>
    </row>
    <row r="245" spans="1:5" ht="30.75" hidden="1" outlineLevel="4" thickBot="1" x14ac:dyDescent="0.3">
      <c r="A245" s="37" t="s">
        <v>191</v>
      </c>
      <c r="B245" s="15">
        <v>5</v>
      </c>
      <c r="C245" s="13" t="s">
        <v>190</v>
      </c>
      <c r="D245" s="38"/>
      <c r="E245" s="13" t="s">
        <v>189</v>
      </c>
    </row>
    <row r="246" spans="1:5" ht="15.75" hidden="1" outlineLevel="4" thickBot="1" x14ac:dyDescent="0.3">
      <c r="A246" s="37" t="s">
        <v>188</v>
      </c>
      <c r="B246" s="15">
        <v>5</v>
      </c>
      <c r="C246" s="13" t="s">
        <v>187</v>
      </c>
      <c r="D246" s="38"/>
      <c r="E246" s="13" t="s">
        <v>186</v>
      </c>
    </row>
    <row r="247" spans="1:5" ht="15.75" hidden="1" outlineLevel="4" thickBot="1" x14ac:dyDescent="0.3">
      <c r="A247" s="37" t="s">
        <v>185</v>
      </c>
      <c r="B247" s="15">
        <v>5</v>
      </c>
      <c r="C247" s="13" t="s">
        <v>184</v>
      </c>
      <c r="D247" s="38"/>
      <c r="E247" s="13" t="s">
        <v>183</v>
      </c>
    </row>
    <row r="248" spans="1:5" ht="30.75" hidden="1" outlineLevel="4" thickBot="1" x14ac:dyDescent="0.3">
      <c r="A248" s="37" t="s">
        <v>182</v>
      </c>
      <c r="B248" s="15">
        <v>5</v>
      </c>
      <c r="C248" s="13" t="s">
        <v>181</v>
      </c>
      <c r="D248" s="38"/>
      <c r="E248" s="13" t="s">
        <v>180</v>
      </c>
    </row>
    <row r="249" spans="1:5" ht="30.75" hidden="1" outlineLevel="4" thickBot="1" x14ac:dyDescent="0.3">
      <c r="A249" s="37" t="s">
        <v>179</v>
      </c>
      <c r="B249" s="15">
        <v>5</v>
      </c>
      <c r="C249" s="13" t="s">
        <v>178</v>
      </c>
      <c r="D249" s="38"/>
      <c r="E249" s="13" t="s">
        <v>177</v>
      </c>
    </row>
    <row r="250" spans="1:5" outlineLevel="3" collapsed="1" x14ac:dyDescent="0.25">
      <c r="A250" s="37" t="s">
        <v>176</v>
      </c>
      <c r="B250" s="27">
        <v>4</v>
      </c>
      <c r="C250" s="25" t="s">
        <v>175</v>
      </c>
      <c r="D250" s="35"/>
      <c r="E250" s="25" t="s">
        <v>174</v>
      </c>
    </row>
    <row r="251" spans="1:5" ht="30.75" hidden="1" outlineLevel="4" thickBot="1" x14ac:dyDescent="0.3">
      <c r="A251" s="37" t="s">
        <v>173</v>
      </c>
      <c r="B251" s="15">
        <v>5</v>
      </c>
      <c r="C251" s="13" t="s">
        <v>172</v>
      </c>
      <c r="D251" s="38"/>
      <c r="E251" s="13" t="s">
        <v>171</v>
      </c>
    </row>
    <row r="252" spans="1:5" ht="45.75" hidden="1" outlineLevel="4" thickBot="1" x14ac:dyDescent="0.3">
      <c r="A252" s="37" t="s">
        <v>170</v>
      </c>
      <c r="B252" s="15">
        <v>5</v>
      </c>
      <c r="C252" s="13" t="s">
        <v>169</v>
      </c>
      <c r="D252" s="38"/>
      <c r="E252" s="13" t="s">
        <v>168</v>
      </c>
    </row>
    <row r="253" spans="1:5" ht="30.75" hidden="1" outlineLevel="4" thickBot="1" x14ac:dyDescent="0.3">
      <c r="A253" s="37" t="s">
        <v>167</v>
      </c>
      <c r="B253" s="15">
        <v>5</v>
      </c>
      <c r="C253" s="13" t="s">
        <v>166</v>
      </c>
      <c r="D253" s="38"/>
      <c r="E253" s="13" t="s">
        <v>165</v>
      </c>
    </row>
    <row r="254" spans="1:5" ht="30.75" hidden="1" outlineLevel="4" thickBot="1" x14ac:dyDescent="0.3">
      <c r="A254" s="37" t="s">
        <v>164</v>
      </c>
      <c r="B254" s="15">
        <v>5</v>
      </c>
      <c r="C254" s="13" t="s">
        <v>163</v>
      </c>
      <c r="D254" s="38"/>
      <c r="E254" s="13" t="s">
        <v>162</v>
      </c>
    </row>
    <row r="255" spans="1:5" ht="30" outlineLevel="3" collapsed="1" x14ac:dyDescent="0.25">
      <c r="A255" s="37" t="s">
        <v>161</v>
      </c>
      <c r="B255" s="27">
        <v>4</v>
      </c>
      <c r="C255" s="25" t="s">
        <v>160</v>
      </c>
      <c r="D255" s="35"/>
      <c r="E255" s="25" t="s">
        <v>159</v>
      </c>
    </row>
    <row r="256" spans="1:5" ht="60" outlineLevel="3" x14ac:dyDescent="0.25">
      <c r="A256" s="37" t="s">
        <v>158</v>
      </c>
      <c r="B256" s="27">
        <v>4</v>
      </c>
      <c r="C256" s="25" t="s">
        <v>157</v>
      </c>
      <c r="D256" s="35"/>
      <c r="E256" s="25" t="s">
        <v>156</v>
      </c>
    </row>
    <row r="257" spans="1:7" ht="45" outlineLevel="3" x14ac:dyDescent="0.25">
      <c r="A257" s="37" t="s">
        <v>155</v>
      </c>
      <c r="B257" s="27">
        <v>4</v>
      </c>
      <c r="C257" s="25" t="s">
        <v>154</v>
      </c>
      <c r="D257" s="35"/>
      <c r="E257" s="25" t="s">
        <v>153</v>
      </c>
    </row>
    <row r="258" spans="1:7" ht="75" outlineLevel="1" x14ac:dyDescent="0.2">
      <c r="A258" s="24">
        <v>1.3</v>
      </c>
      <c r="B258" s="23">
        <v>2</v>
      </c>
      <c r="C258" s="21" t="s">
        <v>152</v>
      </c>
      <c r="D258" s="36">
        <f>SUM(D259:D262)</f>
        <v>2446.7914424289202</v>
      </c>
      <c r="E258" s="21" t="s">
        <v>151</v>
      </c>
    </row>
    <row r="259" spans="1:7" ht="60" outlineLevel="2" x14ac:dyDescent="0.2">
      <c r="A259" s="6" t="s">
        <v>150</v>
      </c>
      <c r="B259" s="20">
        <v>3</v>
      </c>
      <c r="C259" s="18" t="s">
        <v>149</v>
      </c>
      <c r="D259" s="34">
        <f>+'[4]ICC OPEX Costs'!D51/Nameplate_GB</f>
        <v>1064.1918336404899</v>
      </c>
      <c r="E259" s="18" t="s">
        <v>148</v>
      </c>
    </row>
    <row r="260" spans="1:7" ht="75" outlineLevel="2" x14ac:dyDescent="0.2">
      <c r="A260" s="6" t="s">
        <v>147</v>
      </c>
      <c r="B260" s="20">
        <v>3</v>
      </c>
      <c r="C260" s="18" t="s">
        <v>146</v>
      </c>
      <c r="D260" s="34">
        <f>+'[4]ICC OPEX Costs'!D52/Nameplate_GB</f>
        <v>186.83778497140946</v>
      </c>
      <c r="E260" s="18" t="s">
        <v>145</v>
      </c>
    </row>
    <row r="261" spans="1:7" ht="45" outlineLevel="2" x14ac:dyDescent="0.2">
      <c r="A261" s="6" t="s">
        <v>144</v>
      </c>
      <c r="B261" s="20">
        <v>3</v>
      </c>
      <c r="C261" s="18" t="s">
        <v>143</v>
      </c>
      <c r="D261" s="34">
        <f>+'[4]ICC OPEX Costs'!D53/Nameplate_GB</f>
        <v>635.24846890279264</v>
      </c>
      <c r="E261" s="18" t="s">
        <v>142</v>
      </c>
    </row>
    <row r="262" spans="1:7" ht="45" outlineLevel="2" collapsed="1" x14ac:dyDescent="0.2">
      <c r="A262" s="6" t="s">
        <v>141</v>
      </c>
      <c r="B262" s="20">
        <v>3</v>
      </c>
      <c r="C262" s="18" t="s">
        <v>140</v>
      </c>
      <c r="D262" s="34">
        <f>SUM(D263:D265)</f>
        <v>560.51335491422833</v>
      </c>
      <c r="E262" s="18" t="s">
        <v>139</v>
      </c>
    </row>
    <row r="263" spans="1:7" ht="45" outlineLevel="3" x14ac:dyDescent="0.2">
      <c r="A263" s="6" t="s">
        <v>138</v>
      </c>
      <c r="B263" s="27">
        <v>4</v>
      </c>
      <c r="C263" s="25" t="s">
        <v>137</v>
      </c>
      <c r="D263" s="35"/>
      <c r="E263" s="25" t="s">
        <v>136</v>
      </c>
    </row>
    <row r="264" spans="1:7" ht="45" outlineLevel="3" x14ac:dyDescent="0.2">
      <c r="A264" s="6" t="s">
        <v>135</v>
      </c>
      <c r="B264" s="27">
        <v>4</v>
      </c>
      <c r="C264" s="25" t="s">
        <v>134</v>
      </c>
      <c r="D264" s="35"/>
      <c r="E264" s="25" t="s">
        <v>133</v>
      </c>
    </row>
    <row r="265" spans="1:7" ht="45" outlineLevel="3" x14ac:dyDescent="0.2">
      <c r="A265" s="6" t="s">
        <v>132</v>
      </c>
      <c r="B265" s="27">
        <v>4</v>
      </c>
      <c r="C265" s="25" t="s">
        <v>131</v>
      </c>
      <c r="D265" s="34">
        <f>'[4]ICC OPEX Costs'!D54/Nameplate_GB</f>
        <v>560.51335491422833</v>
      </c>
      <c r="E265" s="25" t="s">
        <v>130</v>
      </c>
    </row>
    <row r="266" spans="1:7" x14ac:dyDescent="0.25">
      <c r="A266" s="6"/>
      <c r="B266" s="6"/>
      <c r="C266" s="6"/>
      <c r="D266" s="7"/>
      <c r="E266" s="6"/>
      <c r="F266" s="6"/>
      <c r="G266" s="6"/>
    </row>
    <row r="267" spans="1:7" x14ac:dyDescent="0.25">
      <c r="A267" s="98" t="s">
        <v>129</v>
      </c>
      <c r="B267" s="98"/>
      <c r="C267" s="98"/>
      <c r="D267" s="98"/>
      <c r="E267" s="98"/>
      <c r="F267" s="33"/>
      <c r="G267" s="33"/>
    </row>
    <row r="268" spans="1:7" x14ac:dyDescent="0.2">
      <c r="A268" s="31" t="s">
        <v>128</v>
      </c>
      <c r="B268" s="31" t="s">
        <v>127</v>
      </c>
      <c r="C268" s="31" t="s">
        <v>126</v>
      </c>
      <c r="D268" s="32" t="s">
        <v>125</v>
      </c>
      <c r="E268" s="31" t="s">
        <v>124</v>
      </c>
      <c r="F268" s="6"/>
      <c r="G268" s="6"/>
    </row>
    <row r="269" spans="1:7" ht="45" x14ac:dyDescent="0.2">
      <c r="A269" s="24">
        <v>2</v>
      </c>
      <c r="B269" s="30">
        <v>1</v>
      </c>
      <c r="C269" s="28" t="s">
        <v>123</v>
      </c>
      <c r="D269" s="29">
        <f>(+D270+D291)*(1-Effective_Tax_Rate)</f>
        <v>124.41627815556789</v>
      </c>
      <c r="E269" s="28" t="s">
        <v>122</v>
      </c>
      <c r="F269" s="5" t="s">
        <v>121</v>
      </c>
    </row>
    <row r="270" spans="1:7" ht="30" outlineLevel="1" x14ac:dyDescent="0.2">
      <c r="A270" s="24">
        <v>2.1</v>
      </c>
      <c r="B270" s="23">
        <v>2</v>
      </c>
      <c r="C270" s="21" t="s">
        <v>120</v>
      </c>
      <c r="D270" s="22">
        <f>+D271+D274+D279+D280</f>
        <v>84.072572009370546</v>
      </c>
      <c r="E270" s="21" t="s">
        <v>119</v>
      </c>
    </row>
    <row r="271" spans="1:7" ht="45" outlineLevel="2" collapsed="1" x14ac:dyDescent="0.2">
      <c r="A271" s="6" t="s">
        <v>118</v>
      </c>
      <c r="B271" s="20">
        <v>3</v>
      </c>
      <c r="C271" s="18" t="s">
        <v>117</v>
      </c>
      <c r="D271" s="19"/>
      <c r="E271" s="18" t="s">
        <v>116</v>
      </c>
    </row>
    <row r="272" spans="1:7" ht="30" outlineLevel="3" x14ac:dyDescent="0.2">
      <c r="A272" s="6" t="s">
        <v>115</v>
      </c>
      <c r="B272" s="27">
        <v>4</v>
      </c>
      <c r="C272" s="25" t="s">
        <v>114</v>
      </c>
      <c r="D272" s="26"/>
      <c r="E272" s="25" t="s">
        <v>113</v>
      </c>
    </row>
    <row r="273" spans="1:6" ht="45" outlineLevel="3" x14ac:dyDescent="0.2">
      <c r="A273" s="6" t="s">
        <v>112</v>
      </c>
      <c r="B273" s="27">
        <v>4</v>
      </c>
      <c r="C273" s="25" t="s">
        <v>111</v>
      </c>
      <c r="D273" s="26"/>
      <c r="E273" s="25" t="s">
        <v>110</v>
      </c>
    </row>
    <row r="274" spans="1:6" ht="75" outlineLevel="2" x14ac:dyDescent="0.2">
      <c r="A274" s="6" t="s">
        <v>109</v>
      </c>
      <c r="B274" s="20">
        <v>3</v>
      </c>
      <c r="C274" s="18" t="s">
        <v>108</v>
      </c>
      <c r="D274" s="19">
        <f>+'[4]ICC OPEX Costs'!D34</f>
        <v>0.23572316041255847</v>
      </c>
      <c r="E274" s="18" t="s">
        <v>107</v>
      </c>
    </row>
    <row r="275" spans="1:6" ht="45" outlineLevel="3" x14ac:dyDescent="0.2">
      <c r="A275" s="6" t="s">
        <v>106</v>
      </c>
      <c r="B275" s="11">
        <v>4</v>
      </c>
      <c r="C275" s="9" t="s">
        <v>105</v>
      </c>
      <c r="D275" s="10"/>
      <c r="E275" s="9" t="s">
        <v>104</v>
      </c>
    </row>
    <row r="276" spans="1:6" ht="45" outlineLevel="3" x14ac:dyDescent="0.2">
      <c r="A276" s="6" t="s">
        <v>103</v>
      </c>
      <c r="B276" s="11">
        <v>4</v>
      </c>
      <c r="C276" s="9" t="s">
        <v>102</v>
      </c>
      <c r="D276" s="10"/>
      <c r="E276" s="9" t="s">
        <v>101</v>
      </c>
    </row>
    <row r="277" spans="1:6" ht="45" outlineLevel="3" x14ac:dyDescent="0.2">
      <c r="A277" s="6" t="s">
        <v>100</v>
      </c>
      <c r="B277" s="11">
        <v>4</v>
      </c>
      <c r="C277" s="9" t="s">
        <v>99</v>
      </c>
      <c r="D277" s="10"/>
      <c r="E277" s="9" t="s">
        <v>98</v>
      </c>
    </row>
    <row r="278" spans="1:6" ht="30" outlineLevel="3" x14ac:dyDescent="0.2">
      <c r="A278" s="6" t="s">
        <v>97</v>
      </c>
      <c r="B278" s="11">
        <v>4</v>
      </c>
      <c r="C278" s="9" t="s">
        <v>96</v>
      </c>
      <c r="D278" s="10"/>
      <c r="E278" s="9" t="s">
        <v>95</v>
      </c>
    </row>
    <row r="279" spans="1:6" ht="30" outlineLevel="2" x14ac:dyDescent="0.2">
      <c r="A279" s="6" t="s">
        <v>94</v>
      </c>
      <c r="B279" s="20">
        <v>3</v>
      </c>
      <c r="C279" s="18" t="s">
        <v>93</v>
      </c>
      <c r="D279" s="19">
        <f>+'[4]ICC OPEX Costs'!D32</f>
        <v>83.836848848957985</v>
      </c>
      <c r="E279" s="18" t="s">
        <v>92</v>
      </c>
      <c r="F279" s="2" t="s">
        <v>91</v>
      </c>
    </row>
    <row r="280" spans="1:6" ht="90" outlineLevel="2" collapsed="1" x14ac:dyDescent="0.2">
      <c r="A280" s="6" t="s">
        <v>90</v>
      </c>
      <c r="B280" s="20">
        <v>3</v>
      </c>
      <c r="C280" s="18" t="s">
        <v>89</v>
      </c>
      <c r="D280" s="19"/>
      <c r="E280" s="18" t="s">
        <v>88</v>
      </c>
    </row>
    <row r="281" spans="1:6" ht="30" outlineLevel="3" x14ac:dyDescent="0.2">
      <c r="A281" s="6" t="s">
        <v>87</v>
      </c>
      <c r="B281" s="11">
        <v>4</v>
      </c>
      <c r="C281" s="9" t="s">
        <v>86</v>
      </c>
      <c r="D281" s="10"/>
      <c r="E281" s="9" t="s">
        <v>85</v>
      </c>
    </row>
    <row r="282" spans="1:6" ht="30" outlineLevel="3" x14ac:dyDescent="0.2">
      <c r="A282" s="6" t="s">
        <v>84</v>
      </c>
      <c r="B282" s="11">
        <v>4</v>
      </c>
      <c r="C282" s="9" t="s">
        <v>83</v>
      </c>
      <c r="D282" s="10"/>
      <c r="E282" s="9" t="s">
        <v>82</v>
      </c>
    </row>
    <row r="283" spans="1:6" ht="30" outlineLevel="3" x14ac:dyDescent="0.2">
      <c r="A283" s="6" t="s">
        <v>81</v>
      </c>
      <c r="B283" s="11">
        <v>4</v>
      </c>
      <c r="C283" s="9" t="s">
        <v>80</v>
      </c>
      <c r="D283" s="10"/>
      <c r="E283" s="9" t="s">
        <v>79</v>
      </c>
    </row>
    <row r="284" spans="1:6" ht="60" outlineLevel="3" x14ac:dyDescent="0.2">
      <c r="A284" s="6" t="s">
        <v>78</v>
      </c>
      <c r="B284" s="11">
        <v>4</v>
      </c>
      <c r="C284" s="9" t="s">
        <v>77</v>
      </c>
      <c r="D284" s="10"/>
      <c r="E284" s="9" t="s">
        <v>76</v>
      </c>
    </row>
    <row r="285" spans="1:6" ht="45" outlineLevel="3" x14ac:dyDescent="0.2">
      <c r="A285" s="6" t="s">
        <v>75</v>
      </c>
      <c r="B285" s="11">
        <v>4</v>
      </c>
      <c r="C285" s="9" t="s">
        <v>74</v>
      </c>
      <c r="D285" s="10"/>
      <c r="E285" s="9" t="s">
        <v>73</v>
      </c>
    </row>
    <row r="286" spans="1:6" ht="30" outlineLevel="3" x14ac:dyDescent="0.2">
      <c r="A286" s="6" t="s">
        <v>72</v>
      </c>
      <c r="B286" s="11">
        <v>4</v>
      </c>
      <c r="C286" s="9" t="s">
        <v>71</v>
      </c>
      <c r="D286" s="10"/>
      <c r="E286" s="9" t="s">
        <v>70</v>
      </c>
    </row>
    <row r="287" spans="1:6" ht="45" outlineLevel="3" x14ac:dyDescent="0.2">
      <c r="A287" s="6" t="s">
        <v>69</v>
      </c>
      <c r="B287" s="11">
        <v>4</v>
      </c>
      <c r="C287" s="9" t="s">
        <v>68</v>
      </c>
      <c r="D287" s="10"/>
      <c r="E287" s="9" t="s">
        <v>67</v>
      </c>
    </row>
    <row r="288" spans="1:6" ht="45" outlineLevel="3" x14ac:dyDescent="0.2">
      <c r="A288" s="6" t="s">
        <v>66</v>
      </c>
      <c r="B288" s="11">
        <v>4</v>
      </c>
      <c r="C288" s="9" t="s">
        <v>65</v>
      </c>
      <c r="D288" s="10"/>
      <c r="E288" s="9" t="s">
        <v>64</v>
      </c>
    </row>
    <row r="289" spans="1:5" ht="30" outlineLevel="3" x14ac:dyDescent="0.2">
      <c r="A289" s="6" t="s">
        <v>63</v>
      </c>
      <c r="B289" s="11">
        <v>4</v>
      </c>
      <c r="C289" s="9" t="s">
        <v>62</v>
      </c>
      <c r="D289" s="10"/>
      <c r="E289" s="9" t="s">
        <v>61</v>
      </c>
    </row>
    <row r="290" spans="1:5" ht="30" outlineLevel="3" x14ac:dyDescent="0.2">
      <c r="A290" s="6" t="s">
        <v>60</v>
      </c>
      <c r="B290" s="11">
        <v>4</v>
      </c>
      <c r="C290" s="9" t="s">
        <v>59</v>
      </c>
      <c r="D290" s="10"/>
      <c r="E290" s="9" t="s">
        <v>58</v>
      </c>
    </row>
    <row r="291" spans="1:5" ht="30" outlineLevel="1" x14ac:dyDescent="0.2">
      <c r="A291" s="24">
        <v>2.2000000000000002</v>
      </c>
      <c r="B291" s="23">
        <v>2</v>
      </c>
      <c r="C291" s="21" t="s">
        <v>57</v>
      </c>
      <c r="D291" s="22">
        <f>+D292+D293+D303</f>
        <v>121.9146434799803</v>
      </c>
      <c r="E291" s="21" t="s">
        <v>56</v>
      </c>
    </row>
    <row r="292" spans="1:5" ht="90" outlineLevel="2" x14ac:dyDescent="0.2">
      <c r="A292" s="6" t="s">
        <v>55</v>
      </c>
      <c r="B292" s="20">
        <v>3</v>
      </c>
      <c r="C292" s="18" t="s">
        <v>54</v>
      </c>
      <c r="D292" s="19"/>
      <c r="E292" s="18" t="s">
        <v>53</v>
      </c>
    </row>
    <row r="293" spans="1:5" ht="105" outlineLevel="2" collapsed="1" x14ac:dyDescent="0.2">
      <c r="A293" s="6" t="s">
        <v>52</v>
      </c>
      <c r="B293" s="20">
        <v>3</v>
      </c>
      <c r="C293" s="18" t="s">
        <v>51</v>
      </c>
      <c r="D293" s="19">
        <f>+D294+D297</f>
        <v>26.630859696196524</v>
      </c>
      <c r="E293" s="18" t="s">
        <v>50</v>
      </c>
    </row>
    <row r="294" spans="1:5" ht="30" outlineLevel="3" x14ac:dyDescent="0.2">
      <c r="A294" s="6" t="s">
        <v>49</v>
      </c>
      <c r="B294" s="11">
        <v>4</v>
      </c>
      <c r="C294" s="9" t="s">
        <v>48</v>
      </c>
      <c r="D294" s="10">
        <f>+'[4]ICC OPEX Costs'!D33+'[4]ICC OPEX Costs'!D35+'[4]ICC OPEX Costs'!D36</f>
        <v>26.630859696196524</v>
      </c>
      <c r="E294" s="9" t="s">
        <v>47</v>
      </c>
    </row>
    <row r="295" spans="1:5" ht="30.75" hidden="1" outlineLevel="4" thickBot="1" x14ac:dyDescent="0.25">
      <c r="A295" s="6" t="s">
        <v>46</v>
      </c>
      <c r="B295" s="15">
        <v>5</v>
      </c>
      <c r="C295" s="13" t="s">
        <v>45</v>
      </c>
      <c r="D295" s="14"/>
      <c r="E295" s="13" t="s">
        <v>44</v>
      </c>
    </row>
    <row r="296" spans="1:5" ht="30" hidden="1" outlineLevel="4" x14ac:dyDescent="0.2">
      <c r="A296" s="6" t="s">
        <v>43</v>
      </c>
      <c r="B296" s="17">
        <v>5</v>
      </c>
      <c r="C296" s="16" t="s">
        <v>42</v>
      </c>
      <c r="D296" s="14"/>
      <c r="E296" s="16" t="s">
        <v>41</v>
      </c>
    </row>
    <row r="297" spans="1:5" ht="30" outlineLevel="3" collapsed="1" x14ac:dyDescent="0.2">
      <c r="A297" s="6" t="s">
        <v>40</v>
      </c>
      <c r="B297" s="11">
        <v>4</v>
      </c>
      <c r="C297" s="9" t="s">
        <v>39</v>
      </c>
      <c r="D297" s="10"/>
      <c r="E297" s="9" t="s">
        <v>38</v>
      </c>
    </row>
    <row r="298" spans="1:5" ht="30.75" hidden="1" outlineLevel="4" thickBot="1" x14ac:dyDescent="0.25">
      <c r="A298" s="12" t="s">
        <v>37</v>
      </c>
      <c r="B298" s="15">
        <v>5</v>
      </c>
      <c r="C298" s="13" t="s">
        <v>36</v>
      </c>
      <c r="D298" s="14"/>
      <c r="E298" s="16" t="s">
        <v>35</v>
      </c>
    </row>
    <row r="299" spans="1:5" ht="60.75" hidden="1" outlineLevel="4" thickBot="1" x14ac:dyDescent="0.25">
      <c r="A299" s="12" t="s">
        <v>34</v>
      </c>
      <c r="B299" s="15">
        <v>5</v>
      </c>
      <c r="C299" s="13" t="s">
        <v>14</v>
      </c>
      <c r="D299" s="14"/>
      <c r="E299" s="16" t="s">
        <v>13</v>
      </c>
    </row>
    <row r="300" spans="1:5" ht="30.75" hidden="1" outlineLevel="4" thickBot="1" x14ac:dyDescent="0.25">
      <c r="A300" s="12" t="s">
        <v>33</v>
      </c>
      <c r="B300" s="15">
        <v>5</v>
      </c>
      <c r="C300" s="13" t="s">
        <v>11</v>
      </c>
      <c r="D300" s="14"/>
      <c r="E300" s="16" t="s">
        <v>10</v>
      </c>
    </row>
    <row r="301" spans="1:5" ht="30.75" hidden="1" outlineLevel="4" thickBot="1" x14ac:dyDescent="0.25">
      <c r="A301" s="12" t="s">
        <v>32</v>
      </c>
      <c r="B301" s="15">
        <v>5</v>
      </c>
      <c r="C301" s="13" t="s">
        <v>8</v>
      </c>
      <c r="D301" s="14"/>
      <c r="E301" s="16" t="s">
        <v>7</v>
      </c>
    </row>
    <row r="302" spans="1:5" ht="30.75" hidden="1" outlineLevel="4" thickBot="1" x14ac:dyDescent="0.25">
      <c r="A302" s="12" t="s">
        <v>31</v>
      </c>
      <c r="B302" s="15">
        <v>5</v>
      </c>
      <c r="C302" s="13" t="s">
        <v>5</v>
      </c>
      <c r="D302" s="14"/>
      <c r="E302" s="16" t="s">
        <v>4</v>
      </c>
    </row>
    <row r="303" spans="1:5" ht="60" outlineLevel="2" collapsed="1" x14ac:dyDescent="0.2">
      <c r="A303" s="6" t="s">
        <v>30</v>
      </c>
      <c r="B303" s="20">
        <v>3</v>
      </c>
      <c r="C303" s="18" t="s">
        <v>29</v>
      </c>
      <c r="D303" s="19">
        <f>+SUM(D304:D312)</f>
        <v>95.283783783783775</v>
      </c>
      <c r="E303" s="18" t="s">
        <v>28</v>
      </c>
    </row>
    <row r="304" spans="1:5" ht="30" outlineLevel="3" x14ac:dyDescent="0.2">
      <c r="A304" s="6" t="s">
        <v>27</v>
      </c>
      <c r="B304" s="11">
        <v>4</v>
      </c>
      <c r="C304" s="9" t="s">
        <v>26</v>
      </c>
      <c r="D304" s="10">
        <f>+'[4]ICC OPEX Costs'!D37+'[4]ICC OPEX Costs'!D38</f>
        <v>95.283783783783775</v>
      </c>
      <c r="E304" s="9" t="s">
        <v>25</v>
      </c>
    </row>
    <row r="305" spans="1:7" ht="30.75" hidden="1" outlineLevel="4" thickBot="1" x14ac:dyDescent="0.25">
      <c r="A305" s="6" t="s">
        <v>24</v>
      </c>
      <c r="B305" s="15">
        <v>5</v>
      </c>
      <c r="C305" s="13" t="s">
        <v>23</v>
      </c>
      <c r="D305" s="14"/>
      <c r="E305" s="13" t="s">
        <v>22</v>
      </c>
    </row>
    <row r="306" spans="1:7" ht="30" hidden="1" outlineLevel="4" x14ac:dyDescent="0.2">
      <c r="A306" s="6" t="s">
        <v>21</v>
      </c>
      <c r="B306" s="17">
        <v>5</v>
      </c>
      <c r="C306" s="16" t="s">
        <v>20</v>
      </c>
      <c r="D306" s="14"/>
      <c r="E306" s="16" t="s">
        <v>19</v>
      </c>
    </row>
    <row r="307" spans="1:7" ht="30" outlineLevel="3" collapsed="1" x14ac:dyDescent="0.2">
      <c r="A307" s="6" t="s">
        <v>18</v>
      </c>
      <c r="B307" s="11">
        <v>4</v>
      </c>
      <c r="C307" s="9" t="s">
        <v>17</v>
      </c>
      <c r="D307" s="10"/>
      <c r="E307" s="9" t="s">
        <v>16</v>
      </c>
    </row>
    <row r="308" spans="1:7" ht="60.75" hidden="1" outlineLevel="4" thickBot="1" x14ac:dyDescent="0.25">
      <c r="A308" s="12" t="s">
        <v>15</v>
      </c>
      <c r="B308" s="15">
        <v>5</v>
      </c>
      <c r="C308" s="13" t="s">
        <v>14</v>
      </c>
      <c r="D308" s="14"/>
      <c r="E308" s="13" t="s">
        <v>13</v>
      </c>
    </row>
    <row r="309" spans="1:7" ht="30.75" hidden="1" outlineLevel="4" thickBot="1" x14ac:dyDescent="0.25">
      <c r="A309" s="12" t="s">
        <v>12</v>
      </c>
      <c r="B309" s="15">
        <v>5</v>
      </c>
      <c r="C309" s="13" t="s">
        <v>11</v>
      </c>
      <c r="D309" s="14"/>
      <c r="E309" s="13" t="s">
        <v>10</v>
      </c>
    </row>
    <row r="310" spans="1:7" ht="30.75" hidden="1" outlineLevel="4" thickBot="1" x14ac:dyDescent="0.25">
      <c r="A310" s="12" t="s">
        <v>9</v>
      </c>
      <c r="B310" s="15">
        <v>5</v>
      </c>
      <c r="C310" s="13" t="s">
        <v>8</v>
      </c>
      <c r="D310" s="14"/>
      <c r="E310" s="13" t="s">
        <v>7</v>
      </c>
    </row>
    <row r="311" spans="1:7" ht="30.75" hidden="1" outlineLevel="4" thickBot="1" x14ac:dyDescent="0.25">
      <c r="A311" s="12" t="s">
        <v>6</v>
      </c>
      <c r="B311" s="15">
        <v>5</v>
      </c>
      <c r="C311" s="13" t="s">
        <v>5</v>
      </c>
      <c r="D311" s="14"/>
      <c r="E311" s="13" t="s">
        <v>4</v>
      </c>
    </row>
    <row r="312" spans="1:7" ht="30" outlineLevel="3" collapsed="1" x14ac:dyDescent="0.2">
      <c r="A312" s="12" t="s">
        <v>3</v>
      </c>
      <c r="B312" s="11">
        <v>4</v>
      </c>
      <c r="C312" s="9" t="s">
        <v>2</v>
      </c>
      <c r="D312" s="10"/>
      <c r="E312" s="9" t="s">
        <v>1</v>
      </c>
    </row>
    <row r="313" spans="1:7" x14ac:dyDescent="0.25">
      <c r="A313" s="6"/>
      <c r="B313" s="8"/>
      <c r="C313" s="6"/>
      <c r="D313" s="7"/>
      <c r="E313" s="6"/>
      <c r="F313" s="6"/>
      <c r="G313" s="6"/>
    </row>
  </sheetData>
  <mergeCells count="2">
    <mergeCell ref="A4:E4"/>
    <mergeCell ref="A267:E267"/>
  </mergeCells>
  <conditionalFormatting sqref="C2:E2">
    <cfRule type="cellIs" dxfId="6" priority="3" operator="equal">
      <formula>5</formula>
    </cfRule>
    <cfRule type="cellIs" dxfId="5" priority="4" operator="equal">
      <formula>4</formula>
    </cfRule>
    <cfRule type="cellIs" dxfId="4" priority="5" operator="equal">
      <formula>3</formula>
    </cfRule>
    <cfRule type="cellIs" dxfId="3" priority="6" operator="equal">
      <formula>2</formula>
    </cfRule>
    <cfRule type="cellIs" dxfId="2" priority="7" operator="equal">
      <formula>1</formula>
    </cfRule>
  </conditionalFormatting>
  <conditionalFormatting sqref="B6:E6">
    <cfRule type="expression" dxfId="1" priority="2">
      <formula>#REF!=1</formula>
    </cfRule>
  </conditionalFormatting>
  <conditionalFormatting sqref="B224">
    <cfRule type="cellIs" dxfId="0" priority="1" operator="equal">
      <formula>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Rights Notice</vt:lpstr>
      <vt:lpstr>CBS DDS1-i Stonewall 01-2016</vt:lpstr>
      <vt:lpstr>CBS DDS1-i Humboldt 01-2016</vt:lpstr>
      <vt:lpstr>CBS DDS1-p Stonewall 01-2016</vt:lpstr>
      <vt:lpstr>CBS DDS1-p Humboldt 01-2016</vt:lpstr>
      <vt:lpstr>CBS GS1 Stonewall 01-2016</vt:lpstr>
      <vt:lpstr>CBS GS1 Humboldt 01-2016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Reenst Lesemann</dc:creator>
  <cp:lastModifiedBy>Reenst Lesemann</cp:lastModifiedBy>
  <dcterms:created xsi:type="dcterms:W3CDTF">2016-01-17T15:49:25Z</dcterms:created>
  <dcterms:modified xsi:type="dcterms:W3CDTF">2016-01-18T21:58:20Z</dcterms:modified>
</cp:coreProperties>
</file>