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35" yWindow="-45" windowWidth="17835" windowHeight="12870"/>
  </bookViews>
  <sheets>
    <sheet name="General Specification" sheetId="1" r:id="rId1"/>
  </sheets>
  <calcPr calcId="145621"/>
</workbook>
</file>

<file path=xl/calcChain.xml><?xml version="1.0" encoding="utf-8"?>
<calcChain xmlns="http://schemas.openxmlformats.org/spreadsheetml/2006/main">
  <c r="F9" i="1" l="1"/>
  <c r="F28" i="1"/>
  <c r="F27" i="1"/>
  <c r="F29" i="1"/>
  <c r="F25" i="1"/>
  <c r="F24" i="1"/>
  <c r="D26" i="1"/>
  <c r="F26" i="1" s="1"/>
  <c r="F18" i="1"/>
  <c r="F21" i="1"/>
  <c r="F20" i="1"/>
  <c r="F19" i="1"/>
  <c r="F22" i="1"/>
  <c r="D15" i="1"/>
  <c r="F15" i="1" s="1"/>
  <c r="F14" i="1"/>
  <c r="F13" i="1"/>
  <c r="F12" i="1"/>
  <c r="F6" i="1"/>
  <c r="F7" i="1"/>
  <c r="F5" i="1"/>
  <c r="D8" i="1"/>
  <c r="F8" i="1" s="1"/>
</calcChain>
</file>

<file path=xl/sharedStrings.xml><?xml version="1.0" encoding="utf-8"?>
<sst xmlns="http://schemas.openxmlformats.org/spreadsheetml/2006/main" count="79" uniqueCount="38">
  <si>
    <t xml:space="preserve">Forward Mooring </t>
  </si>
  <si>
    <t>Diameter</t>
  </si>
  <si>
    <t>kg/m</t>
  </si>
  <si>
    <t>mm</t>
  </si>
  <si>
    <t>Unit Weight (dry)</t>
  </si>
  <si>
    <t xml:space="preserve">Unit Weight (seawater) </t>
  </si>
  <si>
    <t xml:space="preserve">1/25th Scale </t>
  </si>
  <si>
    <t xml:space="preserve">Prototype </t>
  </si>
  <si>
    <t>λ</t>
  </si>
  <si>
    <t xml:space="preserve">Length </t>
  </si>
  <si>
    <t>N</t>
  </si>
  <si>
    <t xml:space="preserve">Aft Mooring Line </t>
  </si>
  <si>
    <t xml:space="preserve">Diameter </t>
  </si>
  <si>
    <r>
      <t>λ</t>
    </r>
    <r>
      <rPr>
        <vertAlign val="superscript"/>
        <sz val="11"/>
        <color theme="1"/>
        <rFont val="Calibri"/>
        <family val="2"/>
        <scheme val="minor"/>
      </rPr>
      <t>3</t>
    </r>
  </si>
  <si>
    <r>
      <t>λ</t>
    </r>
    <r>
      <rPr>
        <vertAlign val="superscript"/>
        <sz val="11"/>
        <color theme="1"/>
        <rFont val="Calibri"/>
        <family val="2"/>
        <scheme val="minor"/>
      </rPr>
      <t>2</t>
    </r>
  </si>
  <si>
    <t xml:space="preserve">Polyester </t>
  </si>
  <si>
    <t>m</t>
  </si>
  <si>
    <t xml:space="preserve">Bar Diameter </t>
  </si>
  <si>
    <t xml:space="preserve">Power Cable </t>
  </si>
  <si>
    <t>Outer Diameter</t>
  </si>
  <si>
    <t xml:space="preserve">Unit Weight (dry) </t>
  </si>
  <si>
    <t xml:space="preserve">Unit Weight (wet) </t>
  </si>
  <si>
    <t>Bend Stiffness</t>
  </si>
  <si>
    <t>kN.m^2</t>
  </si>
  <si>
    <t>unit</t>
  </si>
  <si>
    <t>Description</t>
  </si>
  <si>
    <t>Min bend radius</t>
  </si>
  <si>
    <t xml:space="preserve">Max Working Load </t>
  </si>
  <si>
    <t xml:space="preserve">kN </t>
  </si>
  <si>
    <t>Axial Stiffness (EA)</t>
  </si>
  <si>
    <t>Notes:</t>
  </si>
  <si>
    <t>1. Prototype Polyester Mooring data based on Lankhorst GAMA 98 Polyester Rope.  EA values from 20-30 %  MBL cycling.</t>
  </si>
  <si>
    <t xml:space="preserve">2. Prototype Power Cable bend stiffness, bend radius and working load are assumed.  Confirm values with manufacturer. </t>
  </si>
  <si>
    <r>
      <t>λ</t>
    </r>
    <r>
      <rPr>
        <vertAlign val="superscript"/>
        <sz val="11"/>
        <color theme="1"/>
        <rFont val="Calibri"/>
        <family val="2"/>
        <scheme val="minor"/>
      </rPr>
      <t>5</t>
    </r>
  </si>
  <si>
    <t>Aquantis C-Plane Prototype and Scale Model Mooring System Specification Table</t>
  </si>
  <si>
    <t xml:space="preserve">3. Prototype data for Aft Polyester Mooring Line has been extrapolated using the published data from Lankhorst GAMA 98 Polyester Rope. </t>
  </si>
  <si>
    <t xml:space="preserve">4. The stiffness of the selected scale mooring components should be determined in the field through testing.  Springs or rubber bands should be included to adjust the stiffness to meet the requirements.  </t>
  </si>
  <si>
    <t>Chain (directly beneath C-Plane)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</si>
</sst>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i/>
      <sz val="11"/>
      <color theme="1"/>
      <name val="Calibri"/>
      <family val="2"/>
      <scheme val="minor"/>
    </font>
    <font>
      <b/>
      <sz val="11"/>
      <color theme="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0" fillId="0" borderId="0" xfId="0" applyAlignment="1"/>
    <xf numFmtId="0" fontId="0" fillId="0" borderId="1" xfId="0" applyBorder="1" applyAlignment="1">
      <alignment horizontal="center"/>
    </xf>
    <xf numFmtId="0" fontId="0" fillId="0" borderId="1" xfId="0" applyBorder="1"/>
    <xf numFmtId="0" fontId="0" fillId="0" borderId="1" xfId="0" applyFill="1" applyBorder="1"/>
    <xf numFmtId="0" fontId="0" fillId="0" borderId="1" xfId="0" applyFill="1" applyBorder="1" applyAlignment="1">
      <alignment horizontal="center"/>
    </xf>
    <xf numFmtId="11" fontId="0" fillId="0" borderId="1" xfId="0" applyNumberFormat="1" applyFill="1" applyBorder="1" applyAlignment="1">
      <alignment horizontal="center"/>
    </xf>
    <xf numFmtId="11" fontId="0" fillId="0" borderId="1" xfId="0" applyNumberFormat="1" applyBorder="1" applyAlignment="1">
      <alignment horizontal="center"/>
    </xf>
    <xf numFmtId="0" fontId="0" fillId="0" borderId="0" xfId="0" applyFill="1" applyBorder="1" applyAlignment="1">
      <alignment horizontal="center"/>
    </xf>
    <xf numFmtId="0" fontId="4" fillId="0" borderId="0" xfId="0" applyFont="1"/>
    <xf numFmtId="2" fontId="0" fillId="0" borderId="1" xfId="0" applyNumberFormat="1" applyBorder="1" applyAlignment="1">
      <alignment horizontal="center"/>
    </xf>
    <xf numFmtId="0" fontId="1" fillId="0" borderId="0" xfId="0" applyFont="1"/>
    <xf numFmtId="0" fontId="1" fillId="0" borderId="3" xfId="0" applyFont="1" applyBorder="1" applyAlignment="1"/>
    <xf numFmtId="0" fontId="1" fillId="0" borderId="4" xfId="0" applyFont="1" applyBorder="1" applyAlignment="1"/>
    <xf numFmtId="0" fontId="1" fillId="0" borderId="4" xfId="0" applyFont="1" applyBorder="1" applyAlignment="1">
      <alignment horizontal="center"/>
    </xf>
    <xf numFmtId="0" fontId="5" fillId="0" borderId="4" xfId="0" applyFont="1" applyBorder="1" applyAlignment="1">
      <alignment horizontal="center"/>
    </xf>
    <xf numFmtId="0" fontId="1" fillId="0" borderId="5" xfId="0" applyFont="1" applyBorder="1" applyAlignment="1">
      <alignment horizontal="center"/>
    </xf>
    <xf numFmtId="0" fontId="0" fillId="0" borderId="8" xfId="0" applyBorder="1"/>
    <xf numFmtId="0" fontId="0" fillId="0" borderId="9" xfId="0" applyBorder="1" applyAlignment="1">
      <alignment horizontal="center"/>
    </xf>
    <xf numFmtId="0" fontId="0" fillId="0" borderId="9" xfId="0" applyBorder="1"/>
    <xf numFmtId="0" fontId="0" fillId="0" borderId="8" xfId="0" applyFill="1" applyBorder="1"/>
    <xf numFmtId="0" fontId="0" fillId="0" borderId="10" xfId="0" applyFill="1" applyBorder="1"/>
    <xf numFmtId="0" fontId="0" fillId="0" borderId="11" xfId="0" applyFill="1" applyBorder="1"/>
    <xf numFmtId="0" fontId="0" fillId="0" borderId="11" xfId="0" applyFill="1" applyBorder="1" applyAlignment="1">
      <alignment horizontal="center"/>
    </xf>
    <xf numFmtId="0" fontId="0" fillId="0" borderId="12" xfId="0" applyBorder="1" applyAlignment="1">
      <alignment horizontal="center"/>
    </xf>
    <xf numFmtId="0" fontId="0" fillId="0" borderId="0" xfId="0" applyAlignment="1">
      <alignment horizontal="left" wrapText="1"/>
    </xf>
    <xf numFmtId="0" fontId="3" fillId="2" borderId="6" xfId="0" applyFont="1" applyFill="1" applyBorder="1" applyAlignment="1">
      <alignment horizontal="left"/>
    </xf>
    <xf numFmtId="0" fontId="3" fillId="2" borderId="2" xfId="0" applyFont="1" applyFill="1" applyBorder="1" applyAlignment="1">
      <alignment horizontal="left"/>
    </xf>
    <xf numFmtId="0" fontId="3" fillId="2" borderId="7" xfId="0" applyFont="1" applyFill="1" applyBorder="1" applyAlignment="1">
      <alignment horizontal="left"/>
    </xf>
    <xf numFmtId="0" fontId="1" fillId="3" borderId="6" xfId="0" applyFont="1" applyFill="1" applyBorder="1" applyAlignment="1">
      <alignment horizontal="left"/>
    </xf>
    <xf numFmtId="0" fontId="1" fillId="3" borderId="2" xfId="0" applyFont="1" applyFill="1" applyBorder="1" applyAlignment="1">
      <alignment horizontal="left"/>
    </xf>
    <xf numFmtId="0" fontId="1" fillId="3" borderId="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workbookViewId="0">
      <selection activeCell="K20" sqref="K20"/>
    </sheetView>
  </sheetViews>
  <sheetFormatPr defaultRowHeight="15" x14ac:dyDescent="0.25"/>
  <cols>
    <col min="1" max="1" width="3.42578125" customWidth="1"/>
    <col min="2" max="2" width="29.85546875" bestFit="1" customWidth="1"/>
    <col min="3" max="3" width="7.28515625" customWidth="1"/>
    <col min="4" max="4" width="14.42578125" customWidth="1"/>
    <col min="5" max="5" width="8.5703125" customWidth="1"/>
    <col min="6" max="6" width="14.42578125" customWidth="1"/>
  </cols>
  <sheetData>
    <row r="2" spans="2:7" ht="15.75" thickBot="1" x14ac:dyDescent="0.3">
      <c r="B2" t="s">
        <v>34</v>
      </c>
    </row>
    <row r="3" spans="2:7" x14ac:dyDescent="0.25">
      <c r="B3" s="12" t="s">
        <v>25</v>
      </c>
      <c r="C3" s="13" t="s">
        <v>24</v>
      </c>
      <c r="D3" s="14" t="s">
        <v>7</v>
      </c>
      <c r="E3" s="15" t="s">
        <v>8</v>
      </c>
      <c r="F3" s="16" t="s">
        <v>6</v>
      </c>
      <c r="G3" s="1"/>
    </row>
    <row r="4" spans="2:7" x14ac:dyDescent="0.25">
      <c r="B4" s="26" t="s">
        <v>0</v>
      </c>
      <c r="C4" s="27"/>
      <c r="D4" s="27"/>
      <c r="E4" s="27"/>
      <c r="F4" s="28"/>
    </row>
    <row r="5" spans="2:7" x14ac:dyDescent="0.25">
      <c r="B5" s="17" t="s">
        <v>1</v>
      </c>
      <c r="C5" s="3" t="s">
        <v>3</v>
      </c>
      <c r="D5" s="2">
        <v>186</v>
      </c>
      <c r="E5" s="2" t="s">
        <v>8</v>
      </c>
      <c r="F5" s="18">
        <f>D5/25</f>
        <v>7.44</v>
      </c>
    </row>
    <row r="6" spans="2:7" ht="17.25" x14ac:dyDescent="0.25">
      <c r="B6" s="17" t="s">
        <v>4</v>
      </c>
      <c r="C6" s="3" t="s">
        <v>2</v>
      </c>
      <c r="D6" s="2">
        <v>24</v>
      </c>
      <c r="E6" s="2" t="s">
        <v>14</v>
      </c>
      <c r="F6" s="18">
        <f>D6/(25^2)</f>
        <v>3.8399999999999997E-2</v>
      </c>
    </row>
    <row r="7" spans="2:7" ht="17.25" x14ac:dyDescent="0.25">
      <c r="B7" s="17" t="s">
        <v>5</v>
      </c>
      <c r="C7" s="3" t="s">
        <v>2</v>
      </c>
      <c r="D7" s="2">
        <v>6.2</v>
      </c>
      <c r="E7" s="2" t="s">
        <v>14</v>
      </c>
      <c r="F7" s="18">
        <f>D7/(25^2)</f>
        <v>9.92E-3</v>
      </c>
    </row>
    <row r="8" spans="2:7" ht="17.25" x14ac:dyDescent="0.25">
      <c r="B8" s="17" t="s">
        <v>29</v>
      </c>
      <c r="C8" s="3" t="s">
        <v>10</v>
      </c>
      <c r="D8" s="6">
        <f>223000000</f>
        <v>223000000</v>
      </c>
      <c r="E8" s="5" t="s">
        <v>13</v>
      </c>
      <c r="F8" s="18">
        <f>D8/(25^3)</f>
        <v>14272</v>
      </c>
    </row>
    <row r="9" spans="2:7" x14ac:dyDescent="0.25">
      <c r="B9" s="17" t="s">
        <v>9</v>
      </c>
      <c r="C9" s="3" t="s">
        <v>16</v>
      </c>
      <c r="D9" s="2">
        <v>1050</v>
      </c>
      <c r="E9" s="2" t="s">
        <v>8</v>
      </c>
      <c r="F9" s="18">
        <f>D9/25</f>
        <v>42</v>
      </c>
    </row>
    <row r="10" spans="2:7" x14ac:dyDescent="0.25">
      <c r="B10" s="26" t="s">
        <v>11</v>
      </c>
      <c r="C10" s="27"/>
      <c r="D10" s="27"/>
      <c r="E10" s="27"/>
      <c r="F10" s="28"/>
    </row>
    <row r="11" spans="2:7" x14ac:dyDescent="0.25">
      <c r="B11" s="29" t="s">
        <v>15</v>
      </c>
      <c r="C11" s="30"/>
      <c r="D11" s="30"/>
      <c r="E11" s="30"/>
      <c r="F11" s="31"/>
    </row>
    <row r="12" spans="2:7" x14ac:dyDescent="0.25">
      <c r="B12" s="17" t="s">
        <v>12</v>
      </c>
      <c r="C12" s="3" t="s">
        <v>3</v>
      </c>
      <c r="D12" s="2">
        <v>100</v>
      </c>
      <c r="E12" s="2" t="s">
        <v>8</v>
      </c>
      <c r="F12" s="18">
        <f>D12/25</f>
        <v>4</v>
      </c>
    </row>
    <row r="13" spans="2:7" ht="17.25" x14ac:dyDescent="0.25">
      <c r="B13" s="17" t="s">
        <v>4</v>
      </c>
      <c r="C13" s="3" t="s">
        <v>2</v>
      </c>
      <c r="D13" s="2">
        <v>6.7</v>
      </c>
      <c r="E13" s="2" t="s">
        <v>14</v>
      </c>
      <c r="F13" s="18">
        <f>D13/(25^2)</f>
        <v>1.072E-2</v>
      </c>
    </row>
    <row r="14" spans="2:7" ht="17.25" x14ac:dyDescent="0.25">
      <c r="B14" s="17" t="s">
        <v>5</v>
      </c>
      <c r="C14" s="3" t="s">
        <v>2</v>
      </c>
      <c r="D14" s="2">
        <v>1.9</v>
      </c>
      <c r="E14" s="2" t="s">
        <v>14</v>
      </c>
      <c r="F14" s="18">
        <f t="shared" ref="F14" si="0">D14/(25^2)</f>
        <v>3.0399999999999997E-3</v>
      </c>
    </row>
    <row r="15" spans="2:7" ht="17.25" x14ac:dyDescent="0.25">
      <c r="B15" s="17" t="s">
        <v>29</v>
      </c>
      <c r="C15" s="3" t="s">
        <v>10</v>
      </c>
      <c r="D15" s="6">
        <f>55630000</f>
        <v>55630000</v>
      </c>
      <c r="E15" s="5" t="s">
        <v>13</v>
      </c>
      <c r="F15" s="18">
        <f>D15/(25^3)</f>
        <v>3560.32</v>
      </c>
    </row>
    <row r="16" spans="2:7" x14ac:dyDescent="0.25">
      <c r="B16" s="17" t="s">
        <v>9</v>
      </c>
      <c r="C16" s="3" t="s">
        <v>16</v>
      </c>
      <c r="D16" s="2"/>
      <c r="E16" s="2" t="s">
        <v>8</v>
      </c>
      <c r="F16" s="19"/>
    </row>
    <row r="17" spans="2:7" x14ac:dyDescent="0.25">
      <c r="B17" s="29" t="s">
        <v>37</v>
      </c>
      <c r="C17" s="30"/>
      <c r="D17" s="30"/>
      <c r="E17" s="30"/>
      <c r="F17" s="31"/>
    </row>
    <row r="18" spans="2:7" x14ac:dyDescent="0.25">
      <c r="B18" s="17" t="s">
        <v>17</v>
      </c>
      <c r="C18" s="3" t="s">
        <v>3</v>
      </c>
      <c r="D18" s="2">
        <v>70</v>
      </c>
      <c r="E18" s="2" t="s">
        <v>8</v>
      </c>
      <c r="F18" s="18">
        <f>D18/25</f>
        <v>2.8</v>
      </c>
    </row>
    <row r="19" spans="2:7" ht="17.25" x14ac:dyDescent="0.25">
      <c r="B19" s="17" t="s">
        <v>4</v>
      </c>
      <c r="C19" s="3" t="s">
        <v>2</v>
      </c>
      <c r="D19" s="2">
        <v>107.31</v>
      </c>
      <c r="E19" s="2" t="s">
        <v>14</v>
      </c>
      <c r="F19" s="18">
        <f>D19/(25^2)</f>
        <v>0.17169600000000002</v>
      </c>
    </row>
    <row r="20" spans="2:7" ht="17.25" x14ac:dyDescent="0.25">
      <c r="B20" s="17" t="s">
        <v>5</v>
      </c>
      <c r="C20" s="3" t="s">
        <v>2</v>
      </c>
      <c r="D20" s="2">
        <v>93.3</v>
      </c>
      <c r="E20" s="2" t="s">
        <v>14</v>
      </c>
      <c r="F20" s="18">
        <f t="shared" ref="F20" si="1">D20/(25^2)</f>
        <v>0.14928</v>
      </c>
    </row>
    <row r="21" spans="2:7" ht="17.25" x14ac:dyDescent="0.25">
      <c r="B21" s="17" t="s">
        <v>29</v>
      </c>
      <c r="C21" s="3" t="s">
        <v>10</v>
      </c>
      <c r="D21" s="7">
        <v>483000000</v>
      </c>
      <c r="E21" s="5" t="s">
        <v>13</v>
      </c>
      <c r="F21" s="18">
        <f>D21/(25^3)</f>
        <v>30912</v>
      </c>
    </row>
    <row r="22" spans="2:7" x14ac:dyDescent="0.25">
      <c r="B22" s="17" t="s">
        <v>9</v>
      </c>
      <c r="C22" s="3" t="s">
        <v>16</v>
      </c>
      <c r="D22" s="2">
        <v>30</v>
      </c>
      <c r="E22" s="2" t="s">
        <v>8</v>
      </c>
      <c r="F22" s="18">
        <f>D22/25</f>
        <v>1.2</v>
      </c>
    </row>
    <row r="23" spans="2:7" x14ac:dyDescent="0.25">
      <c r="B23" s="26" t="s">
        <v>18</v>
      </c>
      <c r="C23" s="27"/>
      <c r="D23" s="27"/>
      <c r="E23" s="27"/>
      <c r="F23" s="28"/>
    </row>
    <row r="24" spans="2:7" x14ac:dyDescent="0.25">
      <c r="B24" s="20" t="s">
        <v>19</v>
      </c>
      <c r="C24" s="4" t="s">
        <v>3</v>
      </c>
      <c r="D24" s="5">
        <v>98</v>
      </c>
      <c r="E24" s="2" t="s">
        <v>8</v>
      </c>
      <c r="F24" s="18">
        <f>D24/25</f>
        <v>3.92</v>
      </c>
    </row>
    <row r="25" spans="2:7" ht="17.25" x14ac:dyDescent="0.25">
      <c r="B25" s="20" t="s">
        <v>20</v>
      </c>
      <c r="C25" s="4" t="s">
        <v>2</v>
      </c>
      <c r="D25" s="5">
        <v>12</v>
      </c>
      <c r="E25" s="2" t="s">
        <v>14</v>
      </c>
      <c r="F25" s="18">
        <f>D25/(25^2)</f>
        <v>1.9199999999999998E-2</v>
      </c>
    </row>
    <row r="26" spans="2:7" ht="17.25" x14ac:dyDescent="0.25">
      <c r="B26" s="20" t="s">
        <v>21</v>
      </c>
      <c r="C26" s="4" t="s">
        <v>2</v>
      </c>
      <c r="D26" s="10">
        <f>D25-(PI()*(D24/1000)^2/4*1025)</f>
        <v>4.2684619396991783</v>
      </c>
      <c r="E26" s="2" t="s">
        <v>14</v>
      </c>
      <c r="F26" s="18">
        <f t="shared" ref="F26" si="2">D26/(25^2)</f>
        <v>6.8295391035186849E-3</v>
      </c>
    </row>
    <row r="27" spans="2:7" ht="17.25" x14ac:dyDescent="0.25">
      <c r="B27" s="20" t="s">
        <v>22</v>
      </c>
      <c r="C27" s="4" t="s">
        <v>23</v>
      </c>
      <c r="D27" s="5">
        <v>1.6</v>
      </c>
      <c r="E27" s="2" t="s">
        <v>33</v>
      </c>
      <c r="F27" s="18">
        <f>D27/(25)^5</f>
        <v>1.6384000000000002E-7</v>
      </c>
      <c r="G27" s="9"/>
    </row>
    <row r="28" spans="2:7" x14ac:dyDescent="0.25">
      <c r="B28" s="20" t="s">
        <v>26</v>
      </c>
      <c r="C28" s="4" t="s">
        <v>16</v>
      </c>
      <c r="D28" s="5">
        <v>2</v>
      </c>
      <c r="E28" s="2" t="s">
        <v>8</v>
      </c>
      <c r="F28" s="18">
        <f>D28/(25)</f>
        <v>0.08</v>
      </c>
      <c r="G28" s="9"/>
    </row>
    <row r="29" spans="2:7" ht="18" thickBot="1" x14ac:dyDescent="0.3">
      <c r="B29" s="21" t="s">
        <v>27</v>
      </c>
      <c r="C29" s="22" t="s">
        <v>28</v>
      </c>
      <c r="D29" s="23">
        <v>150</v>
      </c>
      <c r="E29" s="23" t="s">
        <v>13</v>
      </c>
      <c r="F29" s="24">
        <f>D29/(25^3)</f>
        <v>9.5999999999999992E-3</v>
      </c>
      <c r="G29" s="9"/>
    </row>
    <row r="30" spans="2:7" x14ac:dyDescent="0.25">
      <c r="D30" s="8"/>
    </row>
    <row r="31" spans="2:7" x14ac:dyDescent="0.25">
      <c r="B31" s="11" t="s">
        <v>30</v>
      </c>
    </row>
    <row r="32" spans="2:7" ht="45.75" customHeight="1" x14ac:dyDescent="0.25">
      <c r="B32" s="25" t="s">
        <v>31</v>
      </c>
      <c r="C32" s="25"/>
      <c r="D32" s="25"/>
      <c r="E32" s="25"/>
      <c r="F32" s="25"/>
    </row>
    <row r="33" spans="2:6" ht="45.75" customHeight="1" x14ac:dyDescent="0.25">
      <c r="B33" s="25" t="s">
        <v>32</v>
      </c>
      <c r="C33" s="25"/>
      <c r="D33" s="25"/>
      <c r="E33" s="25"/>
      <c r="F33" s="25"/>
    </row>
    <row r="34" spans="2:6" ht="45.75" customHeight="1" x14ac:dyDescent="0.25">
      <c r="B34" s="25" t="s">
        <v>35</v>
      </c>
      <c r="C34" s="25"/>
      <c r="D34" s="25"/>
      <c r="E34" s="25"/>
      <c r="F34" s="25"/>
    </row>
    <row r="35" spans="2:6" ht="45.75" customHeight="1" x14ac:dyDescent="0.25">
      <c r="B35" s="25" t="s">
        <v>36</v>
      </c>
      <c r="C35" s="25"/>
      <c r="D35" s="25"/>
      <c r="E35" s="25"/>
      <c r="F35" s="25"/>
    </row>
  </sheetData>
  <mergeCells count="9">
    <mergeCell ref="B33:F33"/>
    <mergeCell ref="B34:F34"/>
    <mergeCell ref="B35:F35"/>
    <mergeCell ref="B4:F4"/>
    <mergeCell ref="B10:F10"/>
    <mergeCell ref="B11:F11"/>
    <mergeCell ref="B17:F17"/>
    <mergeCell ref="B23:F23"/>
    <mergeCell ref="B32:F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Specification</vt:lpstr>
    </vt:vector>
  </TitlesOfParts>
  <Company>PCCI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Kenneth Gluck</cp:lastModifiedBy>
  <dcterms:created xsi:type="dcterms:W3CDTF">2013-09-25T12:52:12Z</dcterms:created>
  <dcterms:modified xsi:type="dcterms:W3CDTF">2013-09-25T23:28:55Z</dcterms:modified>
</cp:coreProperties>
</file>