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ule" sheetId="1" r:id="rId4"/>
    <sheet state="visible" name="Device Configurations" sheetId="2" r:id="rId5"/>
    <sheet state="visible" name="Waves Reference" sheetId="3" r:id="rId6"/>
    <sheet state="visible" name="Failure Modes" sheetId="4" r:id="rId7"/>
    <sheet state="visible" name="ULS Scaling" sheetId="5" r:id="rId8"/>
    <sheet state="visible" name="12-1-21" sheetId="6" r:id="rId9"/>
    <sheet state="visible" name="12-2-21 " sheetId="7" r:id="rId10"/>
    <sheet state="visible" name="12-3-21 " sheetId="8" r:id="rId11"/>
    <sheet state="visible" name="12-6-21 " sheetId="9" r:id="rId12"/>
    <sheet state="visible" name=" 12-7-21 " sheetId="10" r:id="rId13"/>
    <sheet state="visible" name=" 12-8-21 " sheetId="11" r:id="rId14"/>
    <sheet state="visible" name="12-9-21 " sheetId="12" r:id="rId15"/>
    <sheet state="visible" name="12-10-21 " sheetId="13" r:id="rId16"/>
    <sheet state="visible" name="12-13-21 " sheetId="14" r:id="rId17"/>
    <sheet state="visible" name="12-14-21 " sheetId="15" r:id="rId18"/>
    <sheet state="visible" name="12-15-21 " sheetId="16" r:id="rId19"/>
    <sheet state="visible" name="12-16-21 " sheetId="17" r:id="rId20"/>
  </sheets>
  <definedNames/>
  <calcPr/>
  <extLst>
    <ext uri="GoogleSheetsCustomDataVersion1">
      <go:sheetsCustomData xmlns:go="http://customooxmlschemas.google.com/" r:id="rId21" roundtripDataSignature="AMtx7mjOW1wnApWEsnDswKzuqz81fWH1ig=="/>
    </ext>
  </extLst>
</workbook>
</file>

<file path=xl/sharedStrings.xml><?xml version="1.0" encoding="utf-8"?>
<sst xmlns="http://schemas.openxmlformats.org/spreadsheetml/2006/main" count="914" uniqueCount="381">
  <si>
    <t>ORIGINAL SCHEDULE</t>
  </si>
  <si>
    <t>Task</t>
  </si>
  <si>
    <t>Time (hrs)</t>
  </si>
  <si>
    <t>Notes</t>
  </si>
  <si>
    <t>Setup and Fill tank</t>
  </si>
  <si>
    <t>Install</t>
  </si>
  <si>
    <t>Splashdown</t>
  </si>
  <si>
    <t>Check device ballasting, overall system. Verify pre-load values.</t>
  </si>
  <si>
    <t>Shakedown/Calibrate</t>
  </si>
  <si>
    <t>Run Regular waves, rough in range of damping and spring, check calibration/ramps/press. Sensors etc.</t>
  </si>
  <si>
    <t>SID 60th and 7:60 scale, no waves</t>
  </si>
  <si>
    <t>SID No Waves Pink Multisine from PTO at 60th scale range, 0.25hz to 2 hz pink spectrum, 200 seconds, at 7:60 scale range, 0.1hz to 1.2 hz pink spectrum, 200 seconds</t>
  </si>
  <si>
    <t>SID 60th and 7:60 scale, with waves</t>
  </si>
  <si>
    <t>SID With Waves Pink Multisine from PTO and Wavemaker at 60th scale range, 0.25hz to 2 hz pink spectrum, 200 seconds, at 7:60 scale range, 0.1hz to 1.2 hz pink spectrum, 200 seconds</t>
  </si>
  <si>
    <t>Remaining SID</t>
  </si>
  <si>
    <t>Any remaining SID runs</t>
  </si>
  <si>
    <t>60th regular waves</t>
  </si>
  <si>
    <t>Check device ballasting, overall system. Verify pre-load values./ heave free decay tests</t>
  </si>
  <si>
    <t>60th regular/iregular</t>
  </si>
  <si>
    <t>Regular wave parameter sweep</t>
  </si>
  <si>
    <t>60th iregular</t>
  </si>
  <si>
    <t>Regular/Iregular wave parameter sweep</t>
  </si>
  <si>
    <t>7:60 regular waves</t>
  </si>
  <si>
    <t>Iregular wave parameter sweep</t>
  </si>
  <si>
    <t>7:60 regular/iregular</t>
  </si>
  <si>
    <t>7:60 iregular</t>
  </si>
  <si>
    <t>any makeup waves</t>
  </si>
  <si>
    <t>any makeupe parameter sweeps waves</t>
  </si>
  <si>
    <t>free decay tests/removal</t>
  </si>
  <si>
    <t>free decay tests/ any other tests/removal/towing in waves tests</t>
  </si>
  <si>
    <t>NEW SCHEDULE</t>
  </si>
  <si>
    <t>Irregular wave parameter sweep</t>
  </si>
  <si>
    <t>7:60 regular waves/60th scale regular tuning</t>
  </si>
  <si>
    <t>Irregular wave parameter sweep/regular wave tuning for 60th scale</t>
  </si>
  <si>
    <t>60th irregular</t>
  </si>
  <si>
    <t>any makeup parameter sweeps waves</t>
  </si>
  <si>
    <t>Large wave tests for ULS</t>
  </si>
  <si>
    <t>Large regular waves for ULS tests</t>
  </si>
  <si>
    <t>Final day/Removal</t>
  </si>
  <si>
    <t>Any makeup waves</t>
  </si>
  <si>
    <t xml:space="preserve">Configuration </t>
  </si>
  <si>
    <t>Fins</t>
  </si>
  <si>
    <t>Pre-Tension</t>
  </si>
  <si>
    <t>Mooring Line Swivels</t>
  </si>
  <si>
    <t>Configuration 1</t>
  </si>
  <si>
    <t>Single Rear Fin</t>
  </si>
  <si>
    <t>Center of Cylinder</t>
  </si>
  <si>
    <t>no swivels</t>
  </si>
  <si>
    <t>Configuration 2</t>
  </si>
  <si>
    <t>added 2 swivels</t>
  </si>
  <si>
    <t>Configuration 3</t>
  </si>
  <si>
    <t>4 fins</t>
  </si>
  <si>
    <t>2 swivels</t>
  </si>
  <si>
    <t>AquaHarmonics TEAMER test Matrix</t>
  </si>
  <si>
    <t>Tp (T)</t>
  </si>
  <si>
    <t>Hs (H)</t>
  </si>
  <si>
    <t>Tank Scale</t>
  </si>
  <si>
    <t>Type</t>
  </si>
  <si>
    <t>Number</t>
  </si>
  <si>
    <t>Wave #</t>
  </si>
  <si>
    <t>(s)</t>
  </si>
  <si>
    <t>(m)</t>
  </si>
  <si>
    <t>1:60 scale</t>
  </si>
  <si>
    <t>IWS (JONSWAP)</t>
  </si>
  <si>
    <t>IWS 1</t>
  </si>
  <si>
    <t>PTO friction too high to run</t>
  </si>
  <si>
    <t>0.25hz to 2 hz pink spectrum</t>
  </si>
  <si>
    <t>IWS 2</t>
  </si>
  <si>
    <t>IWS 3</t>
  </si>
  <si>
    <t>IWS 4</t>
  </si>
  <si>
    <t>IWS 5</t>
  </si>
  <si>
    <t>IWS 6</t>
  </si>
  <si>
    <t>Monochromatic</t>
  </si>
  <si>
    <t>Regular Wave</t>
  </si>
  <si>
    <t>1:60 scale equivelent conditions for 1:7 scale device operating in full scale seas or 7:60 scale</t>
  </si>
  <si>
    <t>0.1hz to 1.2 hz pink spectrum</t>
  </si>
  <si>
    <t>7:60 Scale</t>
  </si>
  <si>
    <t>Extreme
(100yr RP)</t>
  </si>
  <si>
    <t>100yr RP 3</t>
  </si>
  <si>
    <t>big kahuna</t>
  </si>
  <si>
    <t>100yr RP 4</t>
  </si>
  <si>
    <t>just right kahuna</t>
  </si>
  <si>
    <t>100yr RP 5</t>
  </si>
  <si>
    <t>little kahuna</t>
  </si>
  <si>
    <t>* JONSWAP waves are repeating 200 second segments for 90 minutes</t>
  </si>
  <si>
    <t>**Monochromatic waves are repeating for 90 minutes</t>
  </si>
  <si>
    <t>We just have to be careful with the super small and short waves, 0.95 s waves is about the limit of the system.</t>
  </si>
  <si>
    <t>multisines with no waves</t>
  </si>
  <si>
    <t>Justification for waves to test</t>
  </si>
  <si>
    <t>Tp</t>
  </si>
  <si>
    <t>Hs</t>
  </si>
  <si>
    <t>Hawaii</t>
  </si>
  <si>
    <t>Failure modes matrix</t>
  </si>
  <si>
    <t>EndStop</t>
  </si>
  <si>
    <t>Generator Braking</t>
  </si>
  <si>
    <t>Power Production</t>
  </si>
  <si>
    <t>Condition</t>
  </si>
  <si>
    <t>Pre-Load</t>
  </si>
  <si>
    <t>Spring Rate</t>
  </si>
  <si>
    <t>Engagement postion</t>
  </si>
  <si>
    <t>Quadratic Damping (gen braking)</t>
  </si>
  <si>
    <t>Linear damping</t>
  </si>
  <si>
    <t>Negative Spring</t>
  </si>
  <si>
    <t>5x5 200s repeats</t>
  </si>
  <si>
    <t>Functional Tests</t>
  </si>
  <si>
    <t>Test 1</t>
  </si>
  <si>
    <t>5 steps of 400 to 2000</t>
  </si>
  <si>
    <t>steps of 0.6 to max of 3</t>
  </si>
  <si>
    <t>Test 2</t>
  </si>
  <si>
    <t>Test 3</t>
  </si>
  <si>
    <t>1000 seconds each</t>
  </si>
  <si>
    <t>Pre-Load with Endstop only</t>
  </si>
  <si>
    <t>end stop only with absolute position</t>
  </si>
  <si>
    <t>*absolute position</t>
  </si>
  <si>
    <t>Scale</t>
  </si>
  <si>
    <t>ULS 100RP storm wave WETS 30m</t>
  </si>
  <si>
    <t>Full Scale</t>
  </si>
  <si>
    <t>7/60 scale</t>
  </si>
  <si>
    <t>Wednesday 12-1-2021</t>
  </si>
  <si>
    <t>Run</t>
  </si>
  <si>
    <t>Apprx. Time</t>
  </si>
  <si>
    <t>Pre-Tension/Offset</t>
  </si>
  <si>
    <t>Amplitude</t>
  </si>
  <si>
    <t>Waves Notes</t>
  </si>
  <si>
    <t>PTO Notes</t>
  </si>
  <si>
    <t>Run Notes</t>
  </si>
  <si>
    <t>Device Configuration</t>
  </si>
  <si>
    <t>filename</t>
  </si>
  <si>
    <t>simulink config</t>
  </si>
  <si>
    <t>1:60</t>
  </si>
  <si>
    <t>No Waves, PTO Multisine</t>
  </si>
  <si>
    <t>2Nm</t>
  </si>
  <si>
    <t>1.5Nm</t>
  </si>
  <si>
    <t>No Waves</t>
  </si>
  <si>
    <t>PTO 1000s multisine, 0.25hz to 2 hz pink spectrum, 200 seconds, repeated 5 times</t>
  </si>
  <si>
    <t>Ran Through</t>
  </si>
  <si>
    <t>20211201T152420Z</t>
  </si>
  <si>
    <t>faa8b9</t>
  </si>
  <si>
    <t>7:60</t>
  </si>
  <si>
    <t>PTO1000s multisine, 0.1hz to 1.2 hz pink spectrum, 200 seconds, repeated 5 times</t>
  </si>
  <si>
    <t>Stopped to increase Pre-Tension</t>
  </si>
  <si>
    <t>2.5Nm</t>
  </si>
  <si>
    <t>PTO 1000s multisine, 0.1hz to 1.2 hz pink spectrum, 200 seconds, repeated 5 times</t>
  </si>
  <si>
    <t>20211201T154720Z</t>
  </si>
  <si>
    <t>0.75Nm</t>
  </si>
  <si>
    <t>20211201T160814Z</t>
  </si>
  <si>
    <t>Waves, PTO Multisine</t>
  </si>
  <si>
    <t>Wave 6 Pink Noise, 200s repeating</t>
  </si>
  <si>
    <t>20211201T165756Z</t>
  </si>
  <si>
    <t>ba9da1</t>
  </si>
  <si>
    <t>Start Sim</t>
  </si>
  <si>
    <t>End Sim</t>
  </si>
  <si>
    <t>Controller start</t>
  </si>
  <si>
    <t>~300 Sec</t>
  </si>
  <si>
    <t>~1600</t>
  </si>
  <si>
    <t>Wave 5 Pink Noise, 200s repeating</t>
  </si>
  <si>
    <t>1200 seconds min of repeating 200s</t>
  </si>
  <si>
    <t>Use wavemaker signal to start</t>
  </si>
  <si>
    <t>20211202T103419Z</t>
  </si>
  <si>
    <t>b508e6</t>
  </si>
  <si>
    <t>~260</t>
  </si>
  <si>
    <t>Wave 16 Pink Noise, 200s repeating</t>
  </si>
  <si>
    <t>20211202T111136Z</t>
  </si>
  <si>
    <t>PTO Multisine</t>
  </si>
  <si>
    <t>N/A</t>
  </si>
  <si>
    <t>change force feedback controller tuning to 3/1/2 from 1.3/1/1.8</t>
  </si>
  <si>
    <t>~400 seconds of repeating 200s</t>
  </si>
  <si>
    <t>Force Start</t>
  </si>
  <si>
    <t>20211202T130550Z</t>
  </si>
  <si>
    <t>20211202T131740Z</t>
  </si>
  <si>
    <t>change force feedback controller to 1/0/0 (only feed fwd)</t>
  </si>
  <si>
    <t>20211202T132824Z</t>
  </si>
  <si>
    <t>~400 seconds of repeating 200s, almost no movement amp too low</t>
  </si>
  <si>
    <t>20211202T133705Z</t>
  </si>
  <si>
    <t>20211202T134717Z</t>
  </si>
  <si>
    <t>Add Swivel</t>
  </si>
  <si>
    <t>20211202T163340Z</t>
  </si>
  <si>
    <t>Remove Fin</t>
  </si>
  <si>
    <t>20211202T171235Z</t>
  </si>
  <si>
    <t>Drop test</t>
  </si>
  <si>
    <t>No PTO Manual Drop</t>
  </si>
  <si>
    <t>20211203T085909Z</t>
  </si>
  <si>
    <t>20211203T090016Z</t>
  </si>
  <si>
    <t>20211203T090119Z</t>
  </si>
  <si>
    <t>20211203T093928Z</t>
  </si>
  <si>
    <t>regular waves</t>
  </si>
  <si>
    <t>Wave 22, regular</t>
  </si>
  <si>
    <t>Manual Tuning in reg waves</t>
  </si>
  <si>
    <t xml:space="preserve">found convention kp neg for damping. -.5 max, kl +, range +.4 max </t>
  </si>
  <si>
    <t>Manual</t>
  </si>
  <si>
    <t>20211203T101040Z</t>
  </si>
  <si>
    <t>Wave 9, regular</t>
  </si>
  <si>
    <t>limits: -.1 damp, .5 spr</t>
  </si>
  <si>
    <t>20211203T103847Z</t>
  </si>
  <si>
    <t>16afb6</t>
  </si>
  <si>
    <t>manual tuning and parameter sweep test</t>
  </si>
  <si>
    <t>20211203T122557Z</t>
  </si>
  <si>
    <t>ad7cb3</t>
  </si>
  <si>
    <t>irregular</t>
  </si>
  <si>
    <t>Wave 13, irregular</t>
  </si>
  <si>
    <t>kp = [.06,.12,.18,.24,.3] ki = [0, -.1,-.2,-.3,-.4]</t>
  </si>
  <si>
    <t>parameter sweep</t>
  </si>
  <si>
    <t>wavemaker</t>
  </si>
  <si>
    <t>20211203T145244Z</t>
  </si>
  <si>
    <t>Wave 14, irregular</t>
  </si>
  <si>
    <t>kp = [.05,.10,.15,.20,.25] ki = [0, -.1,-.2,-.3,-.4]</t>
  </si>
  <si>
    <t>20211203T170314Z</t>
  </si>
  <si>
    <t>8b549b</t>
  </si>
  <si>
    <t>7_60</t>
  </si>
  <si>
    <t>kp = [.02, .04, .06, .08 .10,] ki =  [0, -.08,-.16,-.24,-.32]</t>
  </si>
  <si>
    <t>parameter sweep, limited motor travel</t>
  </si>
  <si>
    <t>20211206T111702Z</t>
  </si>
  <si>
    <t>0f74c2</t>
  </si>
  <si>
    <t>ramp/calibration check</t>
  </si>
  <si>
    <t>2.5/3</t>
  </si>
  <si>
    <t>none</t>
  </si>
  <si>
    <t>several ramps, .5 offset with ramp amplitude 3. without offset windup occured and torque tracking was poor</t>
  </si>
  <si>
    <t>20211206T112359Z</t>
  </si>
  <si>
    <t>kp = [.02, .04, .06, .08 .10,] ki = [0, -.08,-.16,-.24,-.32]</t>
  </si>
  <si>
    <t>limited motor travel</t>
  </si>
  <si>
    <t>20211206T130016Z</t>
  </si>
  <si>
    <t>kp = [.02, .04, .06, .08 .10,] ki = [0, -.1,-.2,-.3,-.4]</t>
  </si>
  <si>
    <t>shortened mooring line, hoping to fix limited motor travel. sufficient damping, could have gone higher on spring</t>
  </si>
  <si>
    <t>cut parameter sweep short, was getting too crazy. turned off negative spring and added big damping to get a feel for big wave survival. went to .25 and .35 damping manually</t>
  </si>
  <si>
    <t>removed ballast</t>
  </si>
  <si>
    <t>20211206T172223Z</t>
  </si>
  <si>
    <t>6c54ae</t>
  </si>
  <si>
    <t>Wave 16, irregular</t>
  </si>
  <si>
    <t>kp = [.05, .1, .15, .2, .25,] ki = [0, -.15,-.3,-.45,-.6] (spring gain .75)  3000lb mooring line signal dropped out at some point, best power at highest damping, 2nd highest spring</t>
  </si>
  <si>
    <t>4 fins, lower ballast</t>
  </si>
  <si>
    <t>20211207T103205Z</t>
  </si>
  <si>
    <t>wave 13,irregular</t>
  </si>
  <si>
    <t>kp = [.05, .1, .15, .2, .25,] ki = [0, -.15,-.3,-.45,-.6] (spring gain .75), sweep finds peak power</t>
  </si>
  <si>
    <t>20211207T120758Z</t>
  </si>
  <si>
    <t>ramp</t>
  </si>
  <si>
    <t>ramps</t>
  </si>
  <si>
    <t>20211207T121536Z</t>
  </si>
  <si>
    <t>wave 14, irregular</t>
  </si>
  <si>
    <t>kp = [.05, .1, .15, .2, .25,] ki = [0, -.15,-.3,-.45,-.6] (spring gain .75), peak power barely</t>
  </si>
  <si>
    <t>20211207T140339Z</t>
  </si>
  <si>
    <t>wave 18, irregular</t>
  </si>
  <si>
    <t>kp = [.08, .16, .24, .32, .4,] ki = [0, -.15,-.3,-.45,-.6] (spring gain .75),</t>
  </si>
  <si>
    <t>20211207T154814Z</t>
  </si>
  <si>
    <t>kp = [.08, .16, .24, .32, .4,] ki = [0, -.15,-.3,-.45,-.6] (spring gain .75), peak power clearly</t>
  </si>
  <si>
    <t>20211207T172133Z</t>
  </si>
  <si>
    <t>20211207T172558Z</t>
  </si>
  <si>
    <t>heave decay</t>
  </si>
  <si>
    <t xml:space="preserve">heave  decay </t>
  </si>
  <si>
    <t>preload 5nm</t>
  </si>
  <si>
    <t>preloaded 5nm and disabled PTO</t>
  </si>
  <si>
    <t>20211207T172904Z</t>
  </si>
  <si>
    <t>preload 4nm</t>
  </si>
  <si>
    <t>preloaded 4nm and disabled PTO</t>
  </si>
  <si>
    <t>20211207T173220Z</t>
  </si>
  <si>
    <t>preload 3 nm</t>
  </si>
  <si>
    <t>preloaded 3nm and disabled PTO</t>
  </si>
  <si>
    <t>20211207T173432Z</t>
  </si>
  <si>
    <t>preload 2 nm</t>
  </si>
  <si>
    <t>preloaded 2nm and disabled PTO</t>
  </si>
  <si>
    <t>20211207T173610Z</t>
  </si>
  <si>
    <t>preload 1nm, 1.5nm</t>
  </si>
  <si>
    <t>preloaded 1nm and 1.5nm and disabled PTO repeated below at 1.5nm since this was not great.</t>
  </si>
  <si>
    <t>preload 1.5nm</t>
  </si>
  <si>
    <t>preloaded 1.5nm and disabled PTO</t>
  </si>
  <si>
    <t>20211207T173938Z</t>
  </si>
  <si>
    <t>Ramp test</t>
  </si>
  <si>
    <t>20211208T085957Z</t>
  </si>
  <si>
    <t>1_60</t>
  </si>
  <si>
    <t>regular</t>
  </si>
  <si>
    <t>varies</t>
  </si>
  <si>
    <t>wave 7 regular</t>
  </si>
  <si>
    <t xml:space="preserve">Determine Ki and Kp, preload. Seastate too small to overcome PTO internal friction, disabled PTO IMU shows relevant motion </t>
  </si>
  <si>
    <t>20211208T091736Z</t>
  </si>
  <si>
    <t>wave 11 regular</t>
  </si>
  <si>
    <t>Determine Ki and Kp, preload. limits found .45 neg spring, .15 damping. 1.2 preload</t>
  </si>
  <si>
    <t>20211208T093939Z</t>
  </si>
  <si>
    <t>wave 12 regular</t>
  </si>
  <si>
    <t>Determine Ki and Kp, preload. .5 neg spring, .075 damping 1.2 preload</t>
  </si>
  <si>
    <t>20211208T095716Z</t>
  </si>
  <si>
    <t>wave 9 regular</t>
  </si>
  <si>
    <t>20211208T101503Z</t>
  </si>
  <si>
    <t>Ramp Test</t>
  </si>
  <si>
    <t>20211208T115517Z</t>
  </si>
  <si>
    <t>wave 3, irregular</t>
  </si>
  <si>
    <t>kp = [.015, .03, .045, .06, .075,] ki = [0, -.125,-.25.-.375,.5](0.625) preload 1.2. best power at kp=0.015, could have used lower damping range</t>
  </si>
  <si>
    <t>20211208T114949Z</t>
  </si>
  <si>
    <t>wave 5, irregular</t>
  </si>
  <si>
    <t>kp = [.024, .048, .072, .096, .12,] ki = [0, -.1125,-.225.-.3375,-.45](0.5625) preload 1.2</t>
  </si>
  <si>
    <t>20211208T132937Z</t>
  </si>
  <si>
    <t>wave 6, irregular</t>
  </si>
  <si>
    <t>kp = [.015, .03, .045, .06, .075,] ki = [0, -.125,-.25.-.375,.5](0.625) preload 1.2</t>
  </si>
  <si>
    <t>20211208T150439Z</t>
  </si>
  <si>
    <t>kp = [.003, .006, .009, .012, .015,] ki = [0, -.125,-.25.-.375,.5](0.625) preload 1.2</t>
  </si>
  <si>
    <t>20211208T164423Z</t>
  </si>
  <si>
    <t>20211208T165019Z</t>
  </si>
  <si>
    <t>kp = [.05, .1, .15, .2, .25,] ki = [0, -.15,-.3,-.45,-.6] (spring gain .75),</t>
  </si>
  <si>
    <t>20211209T132915Z</t>
  </si>
  <si>
    <t>kp = [.05, .1, .15, .2, .25,] ki = [0, -.15,-.3,-.45,-.6] (spring gain .75), WITH endstops, power limit 27 watts, generator braking at .25 m</t>
  </si>
  <si>
    <t>20211209T150530Z</t>
  </si>
  <si>
    <t>kp = [.05, .1, .15, .2, .25,] ki = [0, -.15,-.3,-.45,-.6] (spring gain .75), WITH endstops, power limit 27 watts, generator braking at .25 m AND unidirectional damping</t>
  </si>
  <si>
    <t>20211209T171418Z</t>
  </si>
  <si>
    <t>8e840e</t>
  </si>
  <si>
    <t>wave 15</t>
  </si>
  <si>
    <t>20211210T085551Z</t>
  </si>
  <si>
    <t>8oc6ob</t>
  </si>
  <si>
    <t>Wave 17, "IWS 5"</t>
  </si>
  <si>
    <t>kp = [.05, .1, .15, .2, .25,] ki = [0,  0.0875    0.1750    0.2625    0.3500] (spring gain .4375), WITH endstops, power limit 27 watts, generator braking at .25 m AND unidirectional damping). max power at highest damping and 3/4 highest spring</t>
  </si>
  <si>
    <t>20211210T103454Z</t>
  </si>
  <si>
    <t>Wave 14, "IWS 2"</t>
  </si>
  <si>
    <t>kp = [.08, .16, .24, .32, .4,] ki = [0, -.15,-.3,-.45,-.6] (spring gain .75), best performance highest damping and -.45 spring</t>
  </si>
  <si>
    <t>20211210T121858Z</t>
  </si>
  <si>
    <t>Wave 16, "IWS 4"</t>
  </si>
  <si>
    <t>20211210T140115Z</t>
  </si>
  <si>
    <t>Wave 15, "IWS3"</t>
  </si>
  <si>
    <t>kp = [.12, .24, .36, .48, .6,] ki = [0, -0.0750   - 0.1500   - 0.2250    -0.3000] (spring gain -.3750),. peak power in middle of range</t>
  </si>
  <si>
    <t>20211210T154133Z</t>
  </si>
  <si>
    <t>Wave 18 "IWS 6"</t>
  </si>
  <si>
    <t>kp = [.12, .24, .36, .48, .6,] ki =   [0,  0.0875    0.1750    0.2625    0.3500] (spring gain .4375)</t>
  </si>
  <si>
    <t>20211210T172559Z</t>
  </si>
  <si>
    <t>20211213T094052Z</t>
  </si>
  <si>
    <t>20211213T100715Z</t>
  </si>
  <si>
    <t>20211213T103303Z</t>
  </si>
  <si>
    <t xml:space="preserve"> kp =   [ 0.1050    0.2100    0.3150    0.4200   0.5250] ki = [ 0   0.1800    0.3600    0.5400    0.7200 ](   0.9000)</t>
  </si>
  <si>
    <t>20211213T122917Z</t>
  </si>
  <si>
    <t>20211213T130701Z</t>
  </si>
  <si>
    <t>20211213T133132Z</t>
  </si>
  <si>
    <t>1.25Nm</t>
  </si>
  <si>
    <t>20211213T141328Z</t>
  </si>
  <si>
    <t>20211213T143722Z</t>
  </si>
  <si>
    <t>Chirp</t>
  </si>
  <si>
    <t>Preload only</t>
  </si>
  <si>
    <t>20211213T163509Z</t>
  </si>
  <si>
    <t>20211213T170029Z</t>
  </si>
  <si>
    <t>20211214T085623Z</t>
  </si>
  <si>
    <t>af6ca1</t>
  </si>
  <si>
    <t>free form tuning in steep waves. high damping, low damping, no damping, no generator braking, no preload</t>
  </si>
  <si>
    <t>ramp test</t>
  </si>
  <si>
    <t>20211214T105656Z</t>
  </si>
  <si>
    <t>Big Kahuna</t>
  </si>
  <si>
    <t>increased PTO force limit from 6 to 10 nm to be able to simulate endstop spring without saturating</t>
  </si>
  <si>
    <t>20211214T113930Z</t>
  </si>
  <si>
    <t>limit parameter sweep 1</t>
  </si>
  <si>
    <t>20211214T150339Z</t>
  </si>
  <si>
    <t>limit parameter sweep 2. genbrake at .2m endstop at .3m</t>
  </si>
  <si>
    <t>20211214T164430Z</t>
  </si>
  <si>
    <t>20211214T165142Z</t>
  </si>
  <si>
    <t>20211215T090129Z</t>
  </si>
  <si>
    <t>limit parameter sweep, endstops at .25 / .35 m</t>
  </si>
  <si>
    <t>20211215T105512Z</t>
  </si>
  <si>
    <t>no damping, preload + endstop</t>
  </si>
  <si>
    <t>20211215T115525Z</t>
  </si>
  <si>
    <t>no damping, preload + endstop .3</t>
  </si>
  <si>
    <t>20211215T123924Z</t>
  </si>
  <si>
    <t>no damping, preload + endstop .35</t>
  </si>
  <si>
    <t>20211215T131530Z</t>
  </si>
  <si>
    <t>no damping or preload, endstop .25</t>
  </si>
  <si>
    <t>20211215T144545Z</t>
  </si>
  <si>
    <t>no damping or preload, endstop .3</t>
  </si>
  <si>
    <t>20211215T151121Z</t>
  </si>
  <si>
    <t>no damping or preload, endstop .35. 2 repetititions of param sweep, 1st had preload left on</t>
  </si>
  <si>
    <t>20211215T154900Z</t>
  </si>
  <si>
    <t>20211215T155601Z</t>
  </si>
  <si>
    <t>None</t>
  </si>
  <si>
    <t>20211216T091100Z</t>
  </si>
  <si>
    <t>Wave 19, regular</t>
  </si>
  <si>
    <t>12.5 s parameter sweep. Kp = .04 to .4. Ki = [  0 0.0667    0.1333    0.2000    0.2667    0.3333    0.4000    0.4667    0.5333    0.6000] Swivel Broke</t>
  </si>
  <si>
    <t>20211216T095326Z</t>
  </si>
  <si>
    <t>20211216T095822Z</t>
  </si>
  <si>
    <t>12.5 s parameter sweep. Kp = .04 to .4. Ki = [  0 0.0667    0.1333    0.2000    0.2667    0.3333    0.4000    0.4667    0.5333    0.6000]</t>
  </si>
  <si>
    <t>20211216T102627Z</t>
  </si>
  <si>
    <t>Wave 20, regular</t>
  </si>
  <si>
    <t>16.85 s parameter sweep. Kp = .06 to .6. Ki = [  0 0.0667    0.1333    0.2000    0.2667    0.3333    0.4000    0.4667    0.5333    0.6000]</t>
  </si>
  <si>
    <t>20211216T110846Z</t>
  </si>
  <si>
    <t>Wave 21, regular</t>
  </si>
  <si>
    <t>19.65 s parameter sweep. Kp = .06 to .6. Ki =  [ 0.0400    0.0800    0.1200    0.1600    0.2000    0.2400    0.2800    0.3200    0.3600] (.4), line broke</t>
  </si>
  <si>
    <t>20211216T113921Z</t>
  </si>
  <si>
    <t>calm water towing</t>
  </si>
  <si>
    <t>20211216T122202Z</t>
  </si>
  <si>
    <t>wave 16</t>
  </si>
  <si>
    <t>towing</t>
  </si>
  <si>
    <t>20211216T123739Z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</si>
</sst>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9">
    <font>
      <sz val="11.0"/>
      <color theme="1"/>
      <name val="Calibri"/>
      <scheme val="minor"/>
    </font>
    <font>
      <sz val="11.0"/>
      <color rgb="FF000000"/>
      <name val="Calibri"/>
    </font>
    <font>
      <strike/>
      <sz val="11.0"/>
      <color rgb="FF000000"/>
      <name val="Calibri"/>
    </font>
    <font>
      <color theme="1"/>
      <name val="Calibri"/>
      <scheme val="minor"/>
    </font>
    <font>
      <b/>
      <sz val="11.0"/>
      <color theme="1"/>
      <name val="Calibri"/>
      <scheme val="minor"/>
    </font>
    <font/>
    <font>
      <strike/>
      <sz val="11.0"/>
      <color theme="1"/>
      <name val="Calibri"/>
      <scheme val="minor"/>
    </font>
    <font>
      <sz val="11.0"/>
      <color theme="1"/>
      <name val="Calibri"/>
    </font>
    <font>
      <sz val="12.0"/>
      <color rgb="FF222222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1" fillId="2" fontId="1" numFmtId="0" xfId="0" applyAlignment="1" applyBorder="1" applyFont="1">
      <alignment readingOrder="0" shrinkToFit="0" vertical="bottom" wrapText="0"/>
    </xf>
    <xf borderId="2" fillId="2" fontId="1" numFmtId="0" xfId="0" applyAlignment="1" applyBorder="1" applyFont="1">
      <alignment readingOrder="0"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3" fillId="0" fontId="2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horizontal="right" readingOrder="0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3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horizontal="right"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/>
    </xf>
    <xf borderId="0" fillId="0" fontId="3" numFmtId="0" xfId="0" applyFont="1"/>
    <xf borderId="5" fillId="0" fontId="4" numFmtId="0" xfId="0" applyAlignment="1" applyBorder="1" applyFont="1">
      <alignment shrinkToFit="0" wrapText="1"/>
    </xf>
    <xf borderId="6" fillId="0" fontId="5" numFmtId="0" xfId="0" applyBorder="1" applyFont="1"/>
    <xf borderId="7" fillId="0" fontId="5" numFmtId="0" xfId="0" applyBorder="1" applyFont="1"/>
    <xf borderId="8" fillId="0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5" fillId="0" fontId="0" numFmtId="2" xfId="0" applyBorder="1" applyFont="1" applyNumberFormat="1"/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5" fillId="0" fontId="0" numFmtId="0" xfId="0" applyAlignment="1" applyBorder="1" applyFont="1">
      <alignment horizontal="center" shrinkToFit="0" vertical="center" wrapText="1"/>
    </xf>
    <xf borderId="16" fillId="0" fontId="0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shrinkToFit="0" vertical="center" wrapText="1"/>
    </xf>
    <xf borderId="1" fillId="0" fontId="6" numFmtId="0" xfId="0" applyBorder="1" applyFont="1"/>
    <xf borderId="1" fillId="0" fontId="6" numFmtId="2" xfId="0" applyBorder="1" applyFont="1" applyNumberFormat="1"/>
    <xf borderId="17" fillId="0" fontId="6" numFmtId="2" xfId="0" applyBorder="1" applyFont="1" applyNumberFormat="1"/>
    <xf borderId="16" fillId="0" fontId="5" numFmtId="0" xfId="0" applyBorder="1" applyFont="1"/>
    <xf borderId="1" fillId="0" fontId="0" numFmtId="0" xfId="0" applyBorder="1" applyFont="1"/>
    <xf borderId="1" fillId="0" fontId="0" numFmtId="2" xfId="0" applyBorder="1" applyFont="1" applyNumberFormat="1"/>
    <xf borderId="17" fillId="0" fontId="0" numFmtId="2" xfId="0" applyBorder="1" applyFont="1" applyNumberFormat="1"/>
    <xf borderId="18" fillId="0" fontId="5" numFmtId="0" xfId="0" applyBorder="1" applyFont="1"/>
    <xf borderId="2" fillId="0" fontId="6" numFmtId="0" xfId="0" applyAlignment="1" applyBorder="1" applyFont="1">
      <alignment horizontal="center" shrinkToFit="0" vertical="center" wrapText="1"/>
    </xf>
    <xf borderId="19" fillId="0" fontId="0" numFmtId="0" xfId="0" applyAlignment="1" applyBorder="1" applyFont="1">
      <alignment horizontal="center" shrinkToFit="0" vertical="center" wrapText="1"/>
    </xf>
    <xf borderId="20" fillId="0" fontId="0" numFmtId="2" xfId="0" applyBorder="1" applyFont="1" applyNumberFormat="1"/>
    <xf borderId="21" fillId="0" fontId="0" numFmtId="2" xfId="0" applyBorder="1" applyFont="1" applyNumberFormat="1"/>
    <xf borderId="15" fillId="3" fontId="0" numFmtId="0" xfId="0" applyAlignment="1" applyBorder="1" applyFill="1" applyFont="1">
      <alignment horizontal="center" shrinkToFit="0" vertical="center" wrapText="1"/>
    </xf>
    <xf borderId="22" fillId="3" fontId="0" numFmtId="0" xfId="0" applyAlignment="1" applyBorder="1" applyFont="1">
      <alignment horizontal="center" shrinkToFit="0" vertical="center" wrapText="1"/>
    </xf>
    <xf borderId="23" fillId="3" fontId="0" numFmtId="0" xfId="0" applyBorder="1" applyFont="1"/>
    <xf borderId="23" fillId="3" fontId="0" numFmtId="2" xfId="0" applyBorder="1" applyFont="1" applyNumberFormat="1"/>
    <xf borderId="14" fillId="3" fontId="0" numFmtId="2" xfId="0" applyBorder="1" applyFont="1" applyNumberFormat="1"/>
    <xf borderId="24" fillId="3" fontId="0" numFmtId="0" xfId="0" applyAlignment="1" applyBorder="1" applyFont="1">
      <alignment horizontal="center" shrinkToFit="0" vertical="center" wrapText="1"/>
    </xf>
    <xf borderId="1" fillId="3" fontId="0" numFmtId="0" xfId="0" applyBorder="1" applyFont="1"/>
    <xf borderId="1" fillId="3" fontId="0" numFmtId="2" xfId="0" applyBorder="1" applyFont="1" applyNumberFormat="1"/>
    <xf borderId="17" fillId="3" fontId="0" numFmtId="2" xfId="0" applyBorder="1" applyFont="1" applyNumberFormat="1"/>
    <xf borderId="25" fillId="3" fontId="0" numFmtId="0" xfId="0" applyAlignment="1" applyBorder="1" applyFont="1">
      <alignment horizontal="center" shrinkToFit="0" vertical="center" wrapText="1"/>
    </xf>
    <xf borderId="26" fillId="3" fontId="0" numFmtId="0" xfId="0" applyAlignment="1" applyBorder="1" applyFont="1">
      <alignment horizontal="center" shrinkToFit="0" vertical="center" wrapText="1"/>
    </xf>
    <xf borderId="20" fillId="3" fontId="0" numFmtId="2" xfId="0" applyBorder="1" applyFont="1" applyNumberFormat="1"/>
    <xf borderId="21" fillId="3" fontId="0" numFmtId="2" xfId="0" applyBorder="1" applyFont="1" applyNumberFormat="1"/>
    <xf borderId="0" fillId="0" fontId="7" numFmtId="0" xfId="0" applyAlignment="1" applyFont="1">
      <alignment horizontal="center" shrinkToFit="0" wrapText="1"/>
    </xf>
    <xf borderId="27" fillId="0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vertical="bottom"/>
    </xf>
    <xf borderId="1" fillId="0" fontId="7" numFmtId="2" xfId="0" applyAlignment="1" applyBorder="1" applyFont="1" applyNumberFormat="1">
      <alignment horizontal="right" vertical="bottom"/>
    </xf>
    <xf borderId="28" fillId="0" fontId="5" numFmtId="0" xfId="0" applyBorder="1" applyFont="1"/>
    <xf borderId="3" fillId="0" fontId="5" numFmtId="0" xfId="0" applyBorder="1" applyFont="1"/>
    <xf borderId="0" fillId="0" fontId="8" numFmtId="0" xfId="0" applyFont="1"/>
    <xf borderId="0" fillId="0" fontId="1" numFmtId="0" xfId="0" applyAlignment="1" applyFont="1">
      <alignment horizontal="right" readingOrder="0" shrinkToFit="0" vertical="bottom" wrapText="0"/>
    </xf>
    <xf borderId="0" fillId="0" fontId="1" numFmtId="10" xfId="0" applyAlignment="1" applyFont="1" applyNumberFormat="1">
      <alignment horizontal="right" readingOrder="0" shrinkToFit="0" vertical="bottom" wrapText="0"/>
    </xf>
    <xf borderId="0" fillId="0" fontId="0" numFmtId="20" xfId="0" applyFont="1" applyNumberFormat="1"/>
    <xf borderId="0" fillId="0" fontId="0" numFmtId="49" xfId="0" applyFont="1" applyNumberFormat="1"/>
    <xf borderId="0" fillId="0" fontId="0" numFmtId="49" xfId="0" applyAlignment="1" applyFont="1" applyNumberFormat="1">
      <alignment readingOrder="0"/>
    </xf>
    <xf borderId="0" fillId="0" fontId="3" numFmtId="2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9.0"/>
    <col customWidth="1" min="3" max="3" width="11.0"/>
    <col customWidth="1" min="4" max="4" width="157.57"/>
  </cols>
  <sheetData>
    <row r="1">
      <c r="A1" s="1"/>
      <c r="B1" s="1"/>
      <c r="C1" s="1"/>
      <c r="D1" s="2" t="s">
        <v>0</v>
      </c>
    </row>
    <row r="2">
      <c r="A2" s="3"/>
      <c r="B2" s="4" t="s">
        <v>1</v>
      </c>
      <c r="C2" s="5" t="s">
        <v>2</v>
      </c>
      <c r="D2" s="5" t="s">
        <v>3</v>
      </c>
    </row>
    <row r="3">
      <c r="A3" s="6">
        <v>44529.0</v>
      </c>
      <c r="B3" s="7" t="s">
        <v>4</v>
      </c>
      <c r="C3" s="8">
        <v>8.0</v>
      </c>
      <c r="D3" s="9" t="s">
        <v>5</v>
      </c>
    </row>
    <row r="4">
      <c r="A4" s="6">
        <v>44530.0</v>
      </c>
      <c r="B4" s="7" t="s">
        <v>6</v>
      </c>
      <c r="C4" s="8">
        <v>8.0</v>
      </c>
      <c r="D4" s="9" t="s">
        <v>7</v>
      </c>
    </row>
    <row r="5">
      <c r="A5" s="6">
        <v>44531.0</v>
      </c>
      <c r="B5" s="7" t="s">
        <v>8</v>
      </c>
      <c r="C5" s="8">
        <v>8.0</v>
      </c>
      <c r="D5" s="9" t="s">
        <v>9</v>
      </c>
    </row>
    <row r="6">
      <c r="A6" s="6">
        <v>44532.0</v>
      </c>
      <c r="B6" s="7" t="s">
        <v>10</v>
      </c>
      <c r="C6" s="8">
        <v>8.0</v>
      </c>
      <c r="D6" s="9" t="s">
        <v>11</v>
      </c>
    </row>
    <row r="7">
      <c r="A7" s="6">
        <v>44533.0</v>
      </c>
      <c r="B7" s="7" t="s">
        <v>12</v>
      </c>
      <c r="C7" s="8">
        <v>8.0</v>
      </c>
      <c r="D7" s="9" t="s">
        <v>13</v>
      </c>
    </row>
    <row r="8">
      <c r="A8" s="1"/>
      <c r="B8" s="1"/>
      <c r="C8" s="1"/>
      <c r="D8" s="1"/>
    </row>
    <row r="9">
      <c r="A9" s="3"/>
      <c r="B9" s="4" t="s">
        <v>1</v>
      </c>
      <c r="C9" s="5" t="s">
        <v>2</v>
      </c>
      <c r="D9" s="5" t="s">
        <v>3</v>
      </c>
    </row>
    <row r="10">
      <c r="A10" s="10">
        <v>44536.0</v>
      </c>
      <c r="B10" s="11" t="s">
        <v>14</v>
      </c>
      <c r="C10" s="12">
        <v>8.0</v>
      </c>
      <c r="D10" s="13" t="s">
        <v>15</v>
      </c>
    </row>
    <row r="11">
      <c r="A11" s="10">
        <v>44537.0</v>
      </c>
      <c r="B11" s="11" t="s">
        <v>16</v>
      </c>
      <c r="C11" s="12">
        <v>8.0</v>
      </c>
      <c r="D11" s="13" t="s">
        <v>17</v>
      </c>
    </row>
    <row r="12">
      <c r="A12" s="10">
        <v>44538.0</v>
      </c>
      <c r="B12" s="11" t="s">
        <v>18</v>
      </c>
      <c r="C12" s="12">
        <v>8.0</v>
      </c>
      <c r="D12" s="13" t="s">
        <v>19</v>
      </c>
    </row>
    <row r="13">
      <c r="A13" s="10">
        <v>44539.0</v>
      </c>
      <c r="B13" s="11" t="s">
        <v>20</v>
      </c>
      <c r="C13" s="12">
        <v>8.0</v>
      </c>
      <c r="D13" s="13" t="s">
        <v>21</v>
      </c>
    </row>
    <row r="14">
      <c r="A14" s="10">
        <v>44540.0</v>
      </c>
      <c r="B14" s="11" t="s">
        <v>22</v>
      </c>
      <c r="C14" s="12">
        <v>8.0</v>
      </c>
      <c r="D14" s="13" t="s">
        <v>23</v>
      </c>
    </row>
    <row r="15">
      <c r="A15" s="1"/>
      <c r="B15" s="1"/>
      <c r="C15" s="1"/>
      <c r="D15" s="1"/>
    </row>
    <row r="16">
      <c r="A16" s="3"/>
      <c r="B16" s="4" t="s">
        <v>1</v>
      </c>
      <c r="C16" s="5" t="s">
        <v>2</v>
      </c>
      <c r="D16" s="5" t="s">
        <v>3</v>
      </c>
    </row>
    <row r="17">
      <c r="A17" s="10">
        <v>44543.0</v>
      </c>
      <c r="B17" s="11" t="s">
        <v>24</v>
      </c>
      <c r="C17" s="12">
        <v>8.0</v>
      </c>
      <c r="D17" s="13" t="s">
        <v>21</v>
      </c>
    </row>
    <row r="18">
      <c r="A18" s="10">
        <v>44544.0</v>
      </c>
      <c r="B18" s="11" t="s">
        <v>25</v>
      </c>
      <c r="C18" s="12">
        <v>8.0</v>
      </c>
      <c r="D18" s="13" t="s">
        <v>23</v>
      </c>
    </row>
    <row r="19">
      <c r="A19" s="10">
        <v>44545.0</v>
      </c>
      <c r="B19" s="11" t="s">
        <v>26</v>
      </c>
      <c r="C19" s="12">
        <v>8.0</v>
      </c>
      <c r="D19" s="13" t="s">
        <v>27</v>
      </c>
    </row>
    <row r="20">
      <c r="A20" s="10">
        <v>44546.0</v>
      </c>
      <c r="B20" s="11" t="s">
        <v>28</v>
      </c>
      <c r="C20" s="12">
        <v>8.0</v>
      </c>
      <c r="D20" s="13" t="s">
        <v>29</v>
      </c>
    </row>
    <row r="21">
      <c r="A21" s="1"/>
      <c r="B21" s="14"/>
      <c r="C21" s="15"/>
      <c r="D21" s="15"/>
    </row>
    <row r="25">
      <c r="D25" s="16" t="s">
        <v>30</v>
      </c>
    </row>
    <row r="26">
      <c r="A26" s="3"/>
      <c r="B26" s="4" t="s">
        <v>1</v>
      </c>
      <c r="C26" s="5" t="s">
        <v>2</v>
      </c>
      <c r="D26" s="5" t="s">
        <v>3</v>
      </c>
    </row>
    <row r="27">
      <c r="A27" s="10">
        <v>44536.0</v>
      </c>
      <c r="B27" s="11" t="s">
        <v>22</v>
      </c>
      <c r="C27" s="12">
        <v>8.0</v>
      </c>
      <c r="D27" s="13" t="s">
        <v>31</v>
      </c>
    </row>
    <row r="28">
      <c r="A28" s="10">
        <v>44537.0</v>
      </c>
      <c r="B28" s="11" t="s">
        <v>32</v>
      </c>
      <c r="C28" s="12">
        <v>8.0</v>
      </c>
      <c r="D28" s="13" t="s">
        <v>33</v>
      </c>
    </row>
    <row r="29">
      <c r="A29" s="10">
        <v>44538.0</v>
      </c>
      <c r="B29" s="11" t="s">
        <v>34</v>
      </c>
      <c r="C29" s="12">
        <v>8.0</v>
      </c>
      <c r="D29" s="13" t="s">
        <v>21</v>
      </c>
    </row>
    <row r="30">
      <c r="A30" s="10">
        <v>44539.0</v>
      </c>
      <c r="B30" s="11" t="s">
        <v>34</v>
      </c>
      <c r="C30" s="12">
        <v>8.0</v>
      </c>
      <c r="D30" s="13" t="s">
        <v>21</v>
      </c>
    </row>
    <row r="31">
      <c r="A31" s="10">
        <v>44540.0</v>
      </c>
      <c r="B31" s="11" t="s">
        <v>12</v>
      </c>
      <c r="C31" s="12">
        <v>8.0</v>
      </c>
      <c r="D31" s="13" t="s">
        <v>13</v>
      </c>
    </row>
    <row r="33">
      <c r="A33" s="3"/>
      <c r="B33" s="4" t="s">
        <v>1</v>
      </c>
      <c r="C33" s="5" t="s">
        <v>2</v>
      </c>
      <c r="D33" s="5" t="s">
        <v>3</v>
      </c>
    </row>
    <row r="34">
      <c r="A34" s="10">
        <v>44543.0</v>
      </c>
      <c r="B34" s="11" t="s">
        <v>26</v>
      </c>
      <c r="C34" s="12">
        <v>8.0</v>
      </c>
      <c r="D34" s="13" t="s">
        <v>35</v>
      </c>
    </row>
    <row r="35">
      <c r="A35" s="10">
        <v>44544.0</v>
      </c>
      <c r="B35" s="11" t="s">
        <v>28</v>
      </c>
      <c r="C35" s="12">
        <v>8.0</v>
      </c>
      <c r="D35" s="13" t="s">
        <v>29</v>
      </c>
    </row>
    <row r="36">
      <c r="A36" s="10">
        <v>44545.0</v>
      </c>
      <c r="B36" s="11" t="s">
        <v>36</v>
      </c>
      <c r="C36" s="12">
        <v>8.0</v>
      </c>
      <c r="D36" s="13" t="s">
        <v>37</v>
      </c>
    </row>
    <row r="37">
      <c r="A37" s="10">
        <v>44546.0</v>
      </c>
      <c r="B37" s="11" t="s">
        <v>38</v>
      </c>
      <c r="C37" s="12">
        <v>8.0</v>
      </c>
      <c r="D37" s="13" t="s">
        <v>39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11.57"/>
    <col customWidth="1" min="7" max="7" width="20.0"/>
    <col customWidth="1" min="8" max="8" width="10.0"/>
    <col customWidth="1" min="9" max="9" width="16.71"/>
    <col customWidth="1" min="10" max="10" width="34.57"/>
    <col customWidth="1" min="11" max="11" width="100.71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23.0</v>
      </c>
      <c r="C4" s="16" t="s">
        <v>208</v>
      </c>
      <c r="F4" s="16" t="s">
        <v>198</v>
      </c>
      <c r="G4" s="16">
        <v>-2.5</v>
      </c>
      <c r="I4" s="16" t="s">
        <v>227</v>
      </c>
      <c r="J4" s="16">
        <v>2.5</v>
      </c>
      <c r="K4" s="16" t="s">
        <v>228</v>
      </c>
      <c r="L4" s="16" t="s">
        <v>229</v>
      </c>
      <c r="N4" s="16" t="s">
        <v>230</v>
      </c>
      <c r="O4" s="16" t="s">
        <v>226</v>
      </c>
    </row>
    <row r="5" ht="14.25" customHeight="1">
      <c r="A5" s="16">
        <v>24.0</v>
      </c>
      <c r="B5" s="71"/>
      <c r="C5" s="16" t="s">
        <v>208</v>
      </c>
      <c r="F5" s="16" t="s">
        <v>198</v>
      </c>
      <c r="G5" s="16">
        <v>-2.5</v>
      </c>
      <c r="I5" s="16" t="s">
        <v>231</v>
      </c>
      <c r="J5" s="16">
        <v>2.5</v>
      </c>
      <c r="K5" s="16" t="s">
        <v>232</v>
      </c>
      <c r="L5" s="16" t="s">
        <v>229</v>
      </c>
      <c r="N5" s="16" t="s">
        <v>233</v>
      </c>
    </row>
    <row r="6" ht="14.25" customHeight="1">
      <c r="A6" s="16">
        <v>25.0</v>
      </c>
      <c r="F6" s="16" t="s">
        <v>234</v>
      </c>
      <c r="I6" s="16" t="s">
        <v>235</v>
      </c>
      <c r="J6" s="16"/>
      <c r="L6" s="16" t="s">
        <v>229</v>
      </c>
      <c r="N6" s="16" t="s">
        <v>236</v>
      </c>
    </row>
    <row r="7" ht="14.25" customHeight="1">
      <c r="A7" s="16">
        <v>26.0</v>
      </c>
      <c r="C7" s="16" t="s">
        <v>208</v>
      </c>
      <c r="F7" s="16" t="s">
        <v>198</v>
      </c>
      <c r="G7" s="16">
        <v>-2.5</v>
      </c>
      <c r="I7" s="16" t="s">
        <v>237</v>
      </c>
      <c r="J7" s="16">
        <v>2.5</v>
      </c>
      <c r="K7" s="16" t="s">
        <v>238</v>
      </c>
      <c r="L7" s="16" t="s">
        <v>229</v>
      </c>
      <c r="N7" s="16" t="s">
        <v>239</v>
      </c>
    </row>
    <row r="8" ht="14.25" customHeight="1">
      <c r="A8" s="16">
        <v>27.0</v>
      </c>
      <c r="C8" s="16" t="s">
        <v>208</v>
      </c>
      <c r="F8" s="16" t="s">
        <v>198</v>
      </c>
      <c r="G8" s="16">
        <v>-2.5</v>
      </c>
      <c r="I8" s="16" t="s">
        <v>240</v>
      </c>
      <c r="J8" s="16">
        <v>2.5</v>
      </c>
      <c r="K8" s="16" t="s">
        <v>241</v>
      </c>
      <c r="L8" s="16" t="s">
        <v>229</v>
      </c>
      <c r="N8" s="16" t="s">
        <v>242</v>
      </c>
    </row>
    <row r="9" ht="14.25" customHeight="1">
      <c r="A9" s="16">
        <v>28.0</v>
      </c>
      <c r="C9" s="16" t="s">
        <v>208</v>
      </c>
      <c r="F9" s="16" t="s">
        <v>198</v>
      </c>
      <c r="G9" s="16">
        <v>-2.5</v>
      </c>
      <c r="I9" s="16" t="s">
        <v>237</v>
      </c>
      <c r="J9" s="16">
        <v>2.5</v>
      </c>
      <c r="K9" s="16" t="s">
        <v>243</v>
      </c>
      <c r="L9" s="16" t="s">
        <v>229</v>
      </c>
      <c r="N9" s="16" t="s">
        <v>244</v>
      </c>
    </row>
    <row r="10" ht="31.5" customHeight="1">
      <c r="A10" s="16">
        <v>29.0</v>
      </c>
      <c r="F10" s="16" t="s">
        <v>234</v>
      </c>
      <c r="I10" s="16" t="s">
        <v>235</v>
      </c>
      <c r="N10" s="16" t="s">
        <v>245</v>
      </c>
    </row>
    <row r="11" ht="14.25" customHeight="1">
      <c r="A11" s="16">
        <v>31.0</v>
      </c>
      <c r="F11" s="16" t="s">
        <v>246</v>
      </c>
      <c r="I11" s="16" t="s">
        <v>247</v>
      </c>
      <c r="J11" s="16" t="s">
        <v>248</v>
      </c>
      <c r="K11" s="16" t="s">
        <v>249</v>
      </c>
      <c r="N11" s="16" t="s">
        <v>250</v>
      </c>
    </row>
    <row r="12" ht="14.25" customHeight="1">
      <c r="A12" s="16">
        <v>32.0</v>
      </c>
      <c r="F12" s="16" t="s">
        <v>246</v>
      </c>
      <c r="I12" s="16" t="s">
        <v>247</v>
      </c>
      <c r="J12" s="16" t="s">
        <v>251</v>
      </c>
      <c r="K12" s="16" t="s">
        <v>252</v>
      </c>
      <c r="N12" s="16" t="s">
        <v>253</v>
      </c>
    </row>
    <row r="13" ht="14.25" customHeight="1">
      <c r="A13" s="16">
        <v>33.0</v>
      </c>
      <c r="F13" s="16" t="s">
        <v>246</v>
      </c>
      <c r="I13" s="16" t="s">
        <v>247</v>
      </c>
      <c r="J13" s="16" t="s">
        <v>254</v>
      </c>
      <c r="K13" s="16" t="s">
        <v>255</v>
      </c>
      <c r="N13" s="16" t="s">
        <v>256</v>
      </c>
    </row>
    <row r="14" ht="14.25" customHeight="1">
      <c r="A14" s="16">
        <v>34.0</v>
      </c>
      <c r="F14" s="16" t="s">
        <v>246</v>
      </c>
      <c r="I14" s="16" t="s">
        <v>247</v>
      </c>
      <c r="J14" s="16" t="s">
        <v>257</v>
      </c>
      <c r="K14" s="16" t="s">
        <v>258</v>
      </c>
      <c r="N14" s="16" t="s">
        <v>259</v>
      </c>
    </row>
    <row r="15" ht="14.25" customHeight="1">
      <c r="A15" s="16">
        <v>35.0</v>
      </c>
      <c r="F15" s="16" t="s">
        <v>246</v>
      </c>
      <c r="I15" s="16" t="s">
        <v>247</v>
      </c>
      <c r="J15" s="16" t="s">
        <v>260</v>
      </c>
      <c r="K15" s="16" t="s">
        <v>261</v>
      </c>
    </row>
    <row r="16" ht="14.25" customHeight="1">
      <c r="A16" s="16">
        <v>36.0</v>
      </c>
      <c r="F16" s="16" t="s">
        <v>246</v>
      </c>
      <c r="J16" s="16" t="s">
        <v>262</v>
      </c>
      <c r="K16" s="16" t="s">
        <v>263</v>
      </c>
      <c r="N16" s="16" t="s">
        <v>264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8.43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37.0</v>
      </c>
      <c r="F4" s="16" t="s">
        <v>234</v>
      </c>
      <c r="G4" s="16"/>
      <c r="I4" s="16" t="s">
        <v>265</v>
      </c>
      <c r="J4" s="16"/>
      <c r="L4" s="16"/>
      <c r="N4" s="16" t="s">
        <v>266</v>
      </c>
      <c r="O4" s="16"/>
    </row>
    <row r="5" ht="14.25" customHeight="1">
      <c r="A5" s="16">
        <v>38.0</v>
      </c>
      <c r="C5" s="16" t="s">
        <v>267</v>
      </c>
      <c r="F5" s="16" t="s">
        <v>268</v>
      </c>
      <c r="G5" s="16" t="s">
        <v>269</v>
      </c>
      <c r="I5" s="16" t="s">
        <v>270</v>
      </c>
      <c r="K5" s="16" t="s">
        <v>271</v>
      </c>
      <c r="L5" s="16" t="s">
        <v>229</v>
      </c>
      <c r="N5" s="16" t="s">
        <v>272</v>
      </c>
      <c r="O5" s="16" t="s">
        <v>226</v>
      </c>
    </row>
    <row r="6" ht="14.25" customHeight="1">
      <c r="A6" s="16">
        <v>39.0</v>
      </c>
      <c r="B6" s="71"/>
      <c r="C6" s="16" t="s">
        <v>267</v>
      </c>
      <c r="F6" s="16" t="s">
        <v>268</v>
      </c>
      <c r="G6" s="16" t="s">
        <v>269</v>
      </c>
      <c r="I6" s="16" t="s">
        <v>273</v>
      </c>
      <c r="K6" s="16" t="s">
        <v>274</v>
      </c>
      <c r="L6" s="16" t="s">
        <v>229</v>
      </c>
      <c r="N6" s="16" t="s">
        <v>275</v>
      </c>
    </row>
    <row r="7" ht="14.25" customHeight="1">
      <c r="A7" s="16">
        <v>40.0</v>
      </c>
      <c r="C7" s="16" t="s">
        <v>267</v>
      </c>
      <c r="F7" s="16" t="s">
        <v>268</v>
      </c>
      <c r="G7" s="16" t="s">
        <v>269</v>
      </c>
      <c r="I7" s="16" t="s">
        <v>276</v>
      </c>
      <c r="K7" s="16" t="s">
        <v>277</v>
      </c>
      <c r="L7" s="16" t="s">
        <v>229</v>
      </c>
      <c r="N7" s="16" t="s">
        <v>278</v>
      </c>
    </row>
    <row r="8" ht="14.25" customHeight="1">
      <c r="A8" s="16">
        <v>41.0</v>
      </c>
      <c r="C8" s="16" t="s">
        <v>267</v>
      </c>
      <c r="F8" s="16" t="s">
        <v>268</v>
      </c>
      <c r="G8" s="16" t="s">
        <v>269</v>
      </c>
      <c r="I8" s="16" t="s">
        <v>279</v>
      </c>
      <c r="K8" s="16" t="s">
        <v>277</v>
      </c>
      <c r="L8" s="16" t="s">
        <v>229</v>
      </c>
      <c r="N8" s="16" t="s">
        <v>280</v>
      </c>
    </row>
    <row r="9" ht="14.25" customHeight="1">
      <c r="A9" s="16">
        <v>42.0</v>
      </c>
      <c r="F9" s="16" t="s">
        <v>234</v>
      </c>
      <c r="I9" s="16" t="s">
        <v>281</v>
      </c>
      <c r="L9" s="16" t="s">
        <v>229</v>
      </c>
      <c r="N9" s="16" t="s">
        <v>282</v>
      </c>
    </row>
    <row r="10" ht="14.25" customHeight="1">
      <c r="A10" s="16">
        <v>43.0</v>
      </c>
      <c r="C10" s="16" t="s">
        <v>267</v>
      </c>
      <c r="F10" s="16" t="s">
        <v>198</v>
      </c>
      <c r="G10" s="16">
        <v>-1.2</v>
      </c>
      <c r="I10" s="16" t="s">
        <v>283</v>
      </c>
      <c r="K10" s="16" t="s">
        <v>284</v>
      </c>
      <c r="L10" s="16" t="s">
        <v>229</v>
      </c>
      <c r="N10" s="16" t="s">
        <v>285</v>
      </c>
    </row>
    <row r="11" ht="14.25" customHeight="1">
      <c r="A11" s="16">
        <v>44.0</v>
      </c>
      <c r="C11" s="16" t="s">
        <v>267</v>
      </c>
      <c r="F11" s="16" t="s">
        <v>198</v>
      </c>
      <c r="G11" s="16">
        <v>-1.2</v>
      </c>
      <c r="I11" s="16" t="s">
        <v>286</v>
      </c>
      <c r="K11" s="16" t="s">
        <v>287</v>
      </c>
      <c r="L11" s="16" t="s">
        <v>229</v>
      </c>
      <c r="N11" s="16" t="s">
        <v>288</v>
      </c>
    </row>
    <row r="12" ht="14.25" customHeight="1">
      <c r="A12" s="16">
        <v>45.0</v>
      </c>
      <c r="C12" s="16" t="s">
        <v>267</v>
      </c>
      <c r="F12" s="16" t="s">
        <v>198</v>
      </c>
      <c r="G12" s="16">
        <v>-1.2</v>
      </c>
      <c r="I12" s="16" t="s">
        <v>289</v>
      </c>
      <c r="K12" s="16" t="s">
        <v>290</v>
      </c>
      <c r="L12" s="16" t="s">
        <v>229</v>
      </c>
      <c r="N12" s="16" t="s">
        <v>291</v>
      </c>
    </row>
    <row r="13" ht="14.25" customHeight="1">
      <c r="A13" s="16">
        <v>46.0</v>
      </c>
      <c r="C13" s="16" t="s">
        <v>267</v>
      </c>
      <c r="F13" s="16" t="s">
        <v>198</v>
      </c>
      <c r="G13" s="16">
        <v>-1.2</v>
      </c>
      <c r="I13" s="16" t="s">
        <v>283</v>
      </c>
      <c r="K13" s="16" t="s">
        <v>292</v>
      </c>
      <c r="L13" s="16" t="s">
        <v>229</v>
      </c>
      <c r="N13" s="16" t="s">
        <v>293</v>
      </c>
    </row>
    <row r="14" ht="14.25" customHeight="1">
      <c r="A14" s="16">
        <v>47.0</v>
      </c>
      <c r="I14" s="16" t="s">
        <v>281</v>
      </c>
      <c r="N14" s="16" t="s">
        <v>294</v>
      </c>
    </row>
    <row r="15" ht="31.5" customHeight="1"/>
    <row r="16" ht="14.25" customHeight="1">
      <c r="K16" s="16" t="s">
        <v>295</v>
      </c>
    </row>
    <row r="17" ht="14.25" customHeight="1">
      <c r="K17" s="16" t="s">
        <v>241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16.86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37.0</v>
      </c>
      <c r="F4" s="16" t="s">
        <v>234</v>
      </c>
      <c r="G4" s="16"/>
      <c r="I4" s="16" t="s">
        <v>265</v>
      </c>
      <c r="J4" s="16"/>
      <c r="L4" s="16"/>
      <c r="N4" s="16" t="s">
        <v>296</v>
      </c>
      <c r="O4" s="16"/>
    </row>
    <row r="5" ht="31.5" customHeight="1">
      <c r="A5" s="16">
        <v>38.0</v>
      </c>
      <c r="F5" s="16" t="s">
        <v>231</v>
      </c>
      <c r="G5" s="16">
        <v>2.5</v>
      </c>
      <c r="K5" s="16" t="s">
        <v>297</v>
      </c>
      <c r="N5" s="16" t="s">
        <v>298</v>
      </c>
    </row>
    <row r="6" ht="14.25" customHeight="1">
      <c r="A6" s="16">
        <v>39.0</v>
      </c>
      <c r="F6" s="16" t="s">
        <v>231</v>
      </c>
      <c r="G6" s="16">
        <v>2.5</v>
      </c>
      <c r="K6" s="16" t="s">
        <v>299</v>
      </c>
      <c r="N6" s="16" t="s">
        <v>300</v>
      </c>
      <c r="O6" s="16" t="s">
        <v>301</v>
      </c>
    </row>
    <row r="7" ht="14.25" customHeight="1">
      <c r="F7" s="16" t="s">
        <v>302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8.43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40.0</v>
      </c>
      <c r="F4" s="16" t="s">
        <v>234</v>
      </c>
      <c r="G4" s="16"/>
      <c r="I4" s="16" t="s">
        <v>265</v>
      </c>
      <c r="J4" s="16"/>
      <c r="L4" s="16"/>
      <c r="N4" s="16" t="s">
        <v>303</v>
      </c>
      <c r="O4" s="16" t="s">
        <v>304</v>
      </c>
    </row>
    <row r="5" ht="14.25" customHeight="1">
      <c r="A5" s="16">
        <v>41.0</v>
      </c>
      <c r="I5" s="16" t="s">
        <v>305</v>
      </c>
      <c r="K5" s="16" t="s">
        <v>306</v>
      </c>
      <c r="N5" s="16" t="s">
        <v>307</v>
      </c>
    </row>
    <row r="6" ht="14.25" customHeight="1">
      <c r="A6" s="16">
        <v>42.0</v>
      </c>
      <c r="I6" s="16" t="s">
        <v>308</v>
      </c>
      <c r="K6" s="16" t="s">
        <v>309</v>
      </c>
      <c r="N6" s="16" t="s">
        <v>310</v>
      </c>
    </row>
    <row r="7" ht="14.25" customHeight="1">
      <c r="A7" s="16">
        <v>43.0</v>
      </c>
      <c r="I7" s="16" t="s">
        <v>311</v>
      </c>
      <c r="K7" s="16" t="s">
        <v>241</v>
      </c>
      <c r="N7" s="16" t="s">
        <v>312</v>
      </c>
    </row>
    <row r="8" ht="14.25" customHeight="1">
      <c r="A8" s="16">
        <v>44.0</v>
      </c>
      <c r="I8" s="16" t="s">
        <v>313</v>
      </c>
      <c r="K8" s="16" t="s">
        <v>314</v>
      </c>
      <c r="N8" s="16" t="s">
        <v>315</v>
      </c>
    </row>
    <row r="9" ht="14.25" customHeight="1">
      <c r="A9" s="16">
        <v>45.0</v>
      </c>
      <c r="I9" s="16" t="s">
        <v>316</v>
      </c>
      <c r="K9" s="16" t="s">
        <v>317</v>
      </c>
      <c r="N9" s="16" t="s">
        <v>318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</sheetData>
  <printOptions/>
  <pageMargins bottom="0.75" footer="0.0" header="0.0" left="0.7" right="0.7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8.43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46.0</v>
      </c>
      <c r="F4" s="16" t="s">
        <v>234</v>
      </c>
      <c r="G4" s="16"/>
      <c r="I4" s="16" t="s">
        <v>265</v>
      </c>
      <c r="J4" s="16"/>
      <c r="L4" s="16"/>
      <c r="N4" s="16" t="s">
        <v>319</v>
      </c>
      <c r="O4" s="16" t="s">
        <v>304</v>
      </c>
    </row>
    <row r="5" ht="14.25" customHeight="1">
      <c r="A5" s="16">
        <v>47.0</v>
      </c>
      <c r="G5" s="17" t="s">
        <v>141</v>
      </c>
      <c r="H5" s="17" t="s">
        <v>131</v>
      </c>
      <c r="I5" s="17" t="s">
        <v>133</v>
      </c>
      <c r="J5" s="17" t="s">
        <v>142</v>
      </c>
      <c r="K5" s="16"/>
      <c r="N5" s="16" t="s">
        <v>320</v>
      </c>
    </row>
    <row r="6" ht="14.25" customHeight="1">
      <c r="A6" s="16">
        <v>48.0</v>
      </c>
      <c r="G6" s="17" t="s">
        <v>131</v>
      </c>
      <c r="H6" s="17" t="s">
        <v>144</v>
      </c>
      <c r="I6" s="17" t="s">
        <v>133</v>
      </c>
      <c r="J6" s="17" t="s">
        <v>134</v>
      </c>
      <c r="K6" s="16"/>
      <c r="N6" s="16" t="s">
        <v>321</v>
      </c>
    </row>
    <row r="7" ht="14.25" customHeight="1">
      <c r="A7" s="16">
        <v>49.0</v>
      </c>
      <c r="I7" s="16" t="s">
        <v>316</v>
      </c>
      <c r="K7" s="16" t="s">
        <v>322</v>
      </c>
      <c r="N7" s="16" t="s">
        <v>323</v>
      </c>
    </row>
    <row r="8" ht="14.25" customHeight="1">
      <c r="A8" s="16">
        <v>50.0</v>
      </c>
      <c r="G8" s="17" t="s">
        <v>131</v>
      </c>
      <c r="H8" s="17" t="s">
        <v>144</v>
      </c>
      <c r="I8" s="17" t="s">
        <v>147</v>
      </c>
      <c r="J8" s="17" t="s">
        <v>134</v>
      </c>
      <c r="K8" s="16"/>
      <c r="N8" s="16" t="s">
        <v>324</v>
      </c>
    </row>
    <row r="9" ht="14.25" customHeight="1">
      <c r="A9" s="16">
        <v>51.0</v>
      </c>
      <c r="G9" s="17" t="s">
        <v>141</v>
      </c>
      <c r="H9" s="17" t="s">
        <v>131</v>
      </c>
      <c r="I9" s="17" t="s">
        <v>161</v>
      </c>
      <c r="J9" s="17" t="s">
        <v>142</v>
      </c>
      <c r="K9" s="16"/>
      <c r="N9" s="16" t="s">
        <v>325</v>
      </c>
    </row>
    <row r="10" ht="14.25" customHeight="1">
      <c r="A10" s="16">
        <v>52.0</v>
      </c>
      <c r="G10" s="17" t="s">
        <v>141</v>
      </c>
      <c r="H10" s="16" t="s">
        <v>326</v>
      </c>
      <c r="I10" s="17" t="s">
        <v>161</v>
      </c>
      <c r="J10" s="17" t="s">
        <v>142</v>
      </c>
      <c r="K10" s="16"/>
      <c r="N10" s="16" t="s">
        <v>327</v>
      </c>
    </row>
    <row r="11" ht="14.25" customHeight="1">
      <c r="A11" s="16">
        <v>53.0</v>
      </c>
      <c r="G11" s="17" t="s">
        <v>141</v>
      </c>
      <c r="H11" s="16" t="s">
        <v>326</v>
      </c>
      <c r="I11" s="16" t="s">
        <v>133</v>
      </c>
      <c r="J11" s="17" t="s">
        <v>142</v>
      </c>
      <c r="K11" s="16"/>
      <c r="N11" s="16" t="s">
        <v>328</v>
      </c>
    </row>
    <row r="12" ht="14.25" customHeight="1">
      <c r="A12" s="16">
        <v>54.0</v>
      </c>
      <c r="G12" s="16">
        <v>2.5</v>
      </c>
      <c r="H12" s="16">
        <v>0.0</v>
      </c>
      <c r="I12" s="16" t="s">
        <v>329</v>
      </c>
      <c r="J12" s="16" t="s">
        <v>330</v>
      </c>
      <c r="K12" s="16"/>
      <c r="N12" s="16" t="s">
        <v>331</v>
      </c>
    </row>
    <row r="13" ht="14.25" customHeight="1">
      <c r="A13" s="16">
        <v>55.0</v>
      </c>
      <c r="I13" s="16" t="s">
        <v>265</v>
      </c>
      <c r="N13" s="16" t="s">
        <v>332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</sheetData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8.43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56.0</v>
      </c>
      <c r="F4" s="16" t="s">
        <v>234</v>
      </c>
      <c r="G4" s="16"/>
      <c r="I4" s="16" t="s">
        <v>265</v>
      </c>
      <c r="J4" s="16"/>
      <c r="L4" s="16"/>
      <c r="N4" s="16" t="s">
        <v>333</v>
      </c>
      <c r="O4" s="16" t="s">
        <v>334</v>
      </c>
    </row>
    <row r="5" ht="14.25" customHeight="1">
      <c r="A5" s="16">
        <v>57.0</v>
      </c>
      <c r="I5" s="16">
        <v>27.0</v>
      </c>
      <c r="K5" s="16" t="s">
        <v>335</v>
      </c>
      <c r="N5" s="16" t="s">
        <v>333</v>
      </c>
    </row>
    <row r="6" ht="14.25" customHeight="1">
      <c r="A6" s="16">
        <v>58.0</v>
      </c>
      <c r="I6" s="16" t="s">
        <v>336</v>
      </c>
      <c r="N6" s="16" t="s">
        <v>337</v>
      </c>
    </row>
    <row r="7" ht="14.25" customHeight="1">
      <c r="A7" s="16">
        <v>59.0</v>
      </c>
      <c r="I7" s="16" t="s">
        <v>338</v>
      </c>
      <c r="K7" s="16" t="s">
        <v>339</v>
      </c>
      <c r="N7" s="16" t="s">
        <v>340</v>
      </c>
    </row>
    <row r="8" ht="14.25" customHeight="1">
      <c r="A8" s="16">
        <v>60.0</v>
      </c>
      <c r="I8" s="16" t="s">
        <v>338</v>
      </c>
      <c r="K8" s="16" t="s">
        <v>341</v>
      </c>
      <c r="N8" s="16" t="s">
        <v>342</v>
      </c>
    </row>
    <row r="9" ht="14.25" customHeight="1">
      <c r="A9" s="16">
        <v>61.0</v>
      </c>
      <c r="I9" s="16" t="s">
        <v>338</v>
      </c>
      <c r="K9" s="16" t="s">
        <v>343</v>
      </c>
      <c r="N9" s="16" t="s">
        <v>344</v>
      </c>
    </row>
    <row r="10" ht="14.25" customHeight="1">
      <c r="A10" s="16">
        <v>62.0</v>
      </c>
      <c r="K10" s="16" t="s">
        <v>234</v>
      </c>
      <c r="N10" s="16" t="s">
        <v>345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8.43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56.0</v>
      </c>
      <c r="F4" s="16" t="s">
        <v>234</v>
      </c>
      <c r="G4" s="16"/>
      <c r="I4" s="16" t="s">
        <v>265</v>
      </c>
      <c r="J4" s="16"/>
      <c r="L4" s="16"/>
      <c r="N4" s="16" t="s">
        <v>346</v>
      </c>
      <c r="O4" s="16" t="s">
        <v>334</v>
      </c>
    </row>
    <row r="5" ht="14.25" customHeight="1">
      <c r="A5" s="16">
        <v>57.0</v>
      </c>
      <c r="K5" s="16" t="s">
        <v>347</v>
      </c>
      <c r="N5" s="16" t="s">
        <v>348</v>
      </c>
    </row>
    <row r="6" ht="14.25" customHeight="1">
      <c r="A6" s="16">
        <v>58.0</v>
      </c>
      <c r="K6" s="16" t="s">
        <v>349</v>
      </c>
      <c r="N6" s="16" t="s">
        <v>350</v>
      </c>
    </row>
    <row r="7" ht="14.25" customHeight="1">
      <c r="A7" s="16">
        <v>59.0</v>
      </c>
      <c r="K7" s="16" t="s">
        <v>351</v>
      </c>
      <c r="N7" s="16" t="s">
        <v>352</v>
      </c>
    </row>
    <row r="8" ht="14.25" customHeight="1">
      <c r="A8" s="16">
        <v>60.0</v>
      </c>
      <c r="K8" s="16" t="s">
        <v>353</v>
      </c>
      <c r="N8" s="16" t="s">
        <v>354</v>
      </c>
    </row>
    <row r="9" ht="14.25" customHeight="1">
      <c r="A9" s="16">
        <v>61.0</v>
      </c>
      <c r="K9" s="16" t="s">
        <v>355</v>
      </c>
      <c r="N9" s="16" t="s">
        <v>356</v>
      </c>
    </row>
    <row r="10" ht="14.25" customHeight="1">
      <c r="A10" s="16">
        <v>62.0</v>
      </c>
      <c r="K10" s="16" t="s">
        <v>357</v>
      </c>
      <c r="N10" s="16" t="s">
        <v>358</v>
      </c>
    </row>
    <row r="11" ht="14.25" customHeight="1">
      <c r="A11" s="16">
        <v>63.0</v>
      </c>
      <c r="K11" s="16" t="s">
        <v>359</v>
      </c>
      <c r="N11" s="16" t="s">
        <v>360</v>
      </c>
    </row>
    <row r="12" ht="14.25" customHeight="1">
      <c r="A12" s="16">
        <v>64.0</v>
      </c>
      <c r="K12" s="16" t="s">
        <v>336</v>
      </c>
      <c r="N12" s="16" t="s">
        <v>361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</sheetData>
  <printOptions/>
  <pageMargins bottom="0.75" footer="0.0" header="0.0" left="0.7" right="0.7" top="0.7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1.86"/>
    <col customWidth="1" min="3" max="3" width="5.43"/>
    <col customWidth="1" min="4" max="4" width="8.86"/>
    <col customWidth="1" min="5" max="5" width="7.86"/>
    <col customWidth="1" min="6" max="6" width="8.43"/>
    <col customWidth="1" min="7" max="7" width="20.0"/>
    <col customWidth="1" min="8" max="8" width="10.0"/>
    <col customWidth="1" min="9" max="9" width="23.43"/>
    <col customWidth="1" min="10" max="10" width="10.0"/>
    <col customWidth="1" min="11" max="11" width="121.86"/>
    <col customWidth="1" min="12" max="12" width="18.86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65.0</v>
      </c>
      <c r="I4" s="16" t="s">
        <v>362</v>
      </c>
      <c r="K4" s="16" t="s">
        <v>281</v>
      </c>
      <c r="N4" s="16" t="s">
        <v>363</v>
      </c>
      <c r="O4" s="16" t="s">
        <v>363</v>
      </c>
    </row>
    <row r="5" ht="14.25" customHeight="1">
      <c r="A5" s="16">
        <v>66.0</v>
      </c>
      <c r="I5" s="16" t="s">
        <v>364</v>
      </c>
      <c r="K5" s="16" t="s">
        <v>365</v>
      </c>
      <c r="N5" s="16" t="s">
        <v>366</v>
      </c>
    </row>
    <row r="6" ht="14.25" customHeight="1">
      <c r="K6" s="16" t="s">
        <v>281</v>
      </c>
      <c r="N6" s="16" t="s">
        <v>367</v>
      </c>
    </row>
    <row r="7" ht="14.25" customHeight="1">
      <c r="I7" s="16" t="s">
        <v>364</v>
      </c>
      <c r="K7" s="16" t="s">
        <v>368</v>
      </c>
      <c r="N7" s="16" t="s">
        <v>369</v>
      </c>
    </row>
    <row r="8" ht="14.25" customHeight="1">
      <c r="I8" s="16" t="s">
        <v>370</v>
      </c>
      <c r="K8" s="16" t="s">
        <v>371</v>
      </c>
      <c r="N8" s="16" t="s">
        <v>372</v>
      </c>
    </row>
    <row r="9" ht="14.25" customHeight="1">
      <c r="I9" s="16" t="s">
        <v>373</v>
      </c>
      <c r="K9" s="16" t="s">
        <v>374</v>
      </c>
      <c r="N9" s="16" t="s">
        <v>375</v>
      </c>
    </row>
    <row r="10" ht="14.25" customHeight="1">
      <c r="I10" s="16" t="s">
        <v>215</v>
      </c>
      <c r="K10" s="16" t="s">
        <v>376</v>
      </c>
      <c r="N10" s="16" t="s">
        <v>377</v>
      </c>
    </row>
    <row r="11" ht="14.25" customHeight="1">
      <c r="I11" s="16" t="s">
        <v>378</v>
      </c>
      <c r="K11" s="16" t="s">
        <v>379</v>
      </c>
      <c r="N11" s="16" t="s">
        <v>380</v>
      </c>
    </row>
    <row r="12" ht="14.25" customHeight="1"/>
    <row r="13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3.57"/>
    <col customWidth="1" min="3" max="3" width="16.57"/>
    <col customWidth="1" min="4" max="4" width="19.14"/>
    <col customWidth="1" min="5" max="26" width="8.71"/>
  </cols>
  <sheetData>
    <row r="1" ht="14.25" customHeight="1">
      <c r="A1" s="17" t="s">
        <v>40</v>
      </c>
      <c r="B1" s="17" t="s">
        <v>41</v>
      </c>
      <c r="C1" s="17" t="s">
        <v>42</v>
      </c>
      <c r="D1" s="16" t="s">
        <v>43</v>
      </c>
    </row>
    <row r="2" ht="14.25" customHeight="1">
      <c r="A2" s="17" t="s">
        <v>44</v>
      </c>
      <c r="B2" s="17" t="s">
        <v>45</v>
      </c>
      <c r="C2" s="17" t="s">
        <v>46</v>
      </c>
      <c r="D2" s="16" t="s">
        <v>47</v>
      </c>
    </row>
    <row r="3" ht="14.25" customHeight="1">
      <c r="A3" s="16" t="s">
        <v>48</v>
      </c>
      <c r="B3" s="17" t="s">
        <v>45</v>
      </c>
      <c r="C3" s="17" t="s">
        <v>46</v>
      </c>
      <c r="D3" s="16" t="s">
        <v>49</v>
      </c>
    </row>
    <row r="4" ht="14.25" customHeight="1">
      <c r="A4" s="16" t="s">
        <v>50</v>
      </c>
      <c r="B4" s="16" t="s">
        <v>51</v>
      </c>
      <c r="C4" s="17" t="s">
        <v>46</v>
      </c>
      <c r="D4" s="16" t="s">
        <v>52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8.71"/>
    <col customWidth="1" min="3" max="3" width="15.71"/>
    <col customWidth="1" min="4" max="4" width="28.0"/>
    <col customWidth="1" min="5" max="5" width="18.29"/>
    <col customWidth="1" min="6" max="6" width="27.29"/>
    <col customWidth="1" min="7" max="7" width="45.57"/>
    <col customWidth="1" min="8" max="26" width="8.71"/>
  </cols>
  <sheetData>
    <row r="1" ht="14.25" customHeight="1">
      <c r="A1" s="18" t="s">
        <v>53</v>
      </c>
      <c r="B1" s="19"/>
      <c r="C1" s="19"/>
      <c r="D1" s="20"/>
      <c r="E1" s="21" t="s">
        <v>54</v>
      </c>
      <c r="F1" s="22" t="s">
        <v>55</v>
      </c>
    </row>
    <row r="2" ht="14.25" customHeight="1">
      <c r="A2" s="23" t="s">
        <v>56</v>
      </c>
      <c r="B2" s="24" t="s">
        <v>57</v>
      </c>
      <c r="C2" s="25" t="s">
        <v>58</v>
      </c>
      <c r="D2" s="26" t="s">
        <v>59</v>
      </c>
      <c r="E2" s="27" t="s">
        <v>60</v>
      </c>
      <c r="F2" s="28" t="s">
        <v>61</v>
      </c>
      <c r="H2" s="29"/>
    </row>
    <row r="3" ht="14.25" customHeight="1">
      <c r="A3" s="30" t="s">
        <v>62</v>
      </c>
      <c r="B3" s="31" t="s">
        <v>63</v>
      </c>
      <c r="C3" s="32">
        <v>1.0</v>
      </c>
      <c r="D3" s="33" t="s">
        <v>64</v>
      </c>
      <c r="E3" s="34">
        <v>0.9531073916406273</v>
      </c>
      <c r="F3" s="35">
        <v>0.03978</v>
      </c>
      <c r="G3" s="16" t="s">
        <v>65</v>
      </c>
      <c r="H3" s="17" t="s">
        <v>66</v>
      </c>
    </row>
    <row r="4" ht="14.25" customHeight="1">
      <c r="A4" s="36"/>
      <c r="B4" s="36"/>
      <c r="C4" s="32">
        <v>2.0</v>
      </c>
      <c r="D4" s="33" t="s">
        <v>67</v>
      </c>
      <c r="E4" s="34">
        <v>1.2855867143059625</v>
      </c>
      <c r="F4" s="35">
        <v>0.04488</v>
      </c>
      <c r="G4" s="16" t="s">
        <v>65</v>
      </c>
    </row>
    <row r="5" ht="14.25" customHeight="1">
      <c r="A5" s="36"/>
      <c r="B5" s="36"/>
      <c r="C5" s="32">
        <v>3.0</v>
      </c>
      <c r="D5" s="37" t="s">
        <v>68</v>
      </c>
      <c r="E5" s="38">
        <v>1.5020242341586905</v>
      </c>
      <c r="F5" s="39">
        <v>0.09112</v>
      </c>
    </row>
    <row r="6" ht="14.25" customHeight="1">
      <c r="A6" s="36"/>
      <c r="B6" s="36"/>
      <c r="C6" s="32">
        <v>4.0</v>
      </c>
      <c r="D6" s="33" t="s">
        <v>69</v>
      </c>
      <c r="E6" s="34">
        <v>1.6571812514025137</v>
      </c>
      <c r="F6" s="35">
        <v>0.03485</v>
      </c>
      <c r="G6" s="16" t="s">
        <v>65</v>
      </c>
    </row>
    <row r="7" ht="14.25" customHeight="1">
      <c r="A7" s="36"/>
      <c r="B7" s="36"/>
      <c r="C7" s="32">
        <v>5.0</v>
      </c>
      <c r="D7" s="37" t="s">
        <v>70</v>
      </c>
      <c r="E7" s="38">
        <v>1.985749052624727</v>
      </c>
      <c r="F7" s="39">
        <v>0.09928</v>
      </c>
    </row>
    <row r="8" ht="14.25" customHeight="1">
      <c r="A8" s="36"/>
      <c r="B8" s="40"/>
      <c r="C8" s="32">
        <v>6.0</v>
      </c>
      <c r="D8" s="37" t="s">
        <v>71</v>
      </c>
      <c r="E8" s="38">
        <v>2.151336793716874</v>
      </c>
      <c r="F8" s="39">
        <v>0.05525000000000001</v>
      </c>
    </row>
    <row r="9" ht="14.25" customHeight="1">
      <c r="A9" s="36"/>
      <c r="B9" s="31" t="s">
        <v>72</v>
      </c>
      <c r="C9" s="41">
        <v>7.0</v>
      </c>
      <c r="D9" s="34" t="s">
        <v>73</v>
      </c>
      <c r="E9" s="34">
        <v>0.9531073916406273</v>
      </c>
      <c r="F9" s="35">
        <v>0.03978</v>
      </c>
      <c r="G9" s="16" t="s">
        <v>65</v>
      </c>
    </row>
    <row r="10" ht="14.25" customHeight="1">
      <c r="A10" s="36"/>
      <c r="B10" s="36"/>
      <c r="C10" s="41">
        <v>8.0</v>
      </c>
      <c r="D10" s="34" t="s">
        <v>73</v>
      </c>
      <c r="E10" s="34">
        <v>1.2855867143059625</v>
      </c>
      <c r="F10" s="35">
        <v>0.04488</v>
      </c>
      <c r="G10" s="16" t="s">
        <v>65</v>
      </c>
    </row>
    <row r="11" ht="14.25" customHeight="1">
      <c r="A11" s="36"/>
      <c r="B11" s="36"/>
      <c r="C11" s="32">
        <v>9.0</v>
      </c>
      <c r="D11" s="38" t="s">
        <v>73</v>
      </c>
      <c r="E11" s="38">
        <v>1.5020242341586905</v>
      </c>
      <c r="F11" s="39">
        <v>0.09112</v>
      </c>
    </row>
    <row r="12" ht="14.25" customHeight="1">
      <c r="A12" s="36"/>
      <c r="B12" s="36"/>
      <c r="C12" s="41">
        <v>10.0</v>
      </c>
      <c r="D12" s="34" t="s">
        <v>73</v>
      </c>
      <c r="E12" s="34">
        <v>1.6571812514025137</v>
      </c>
      <c r="F12" s="35">
        <v>0.03485</v>
      </c>
      <c r="G12" s="16" t="s">
        <v>65</v>
      </c>
    </row>
    <row r="13" ht="14.25" customHeight="1">
      <c r="A13" s="36"/>
      <c r="B13" s="36"/>
      <c r="C13" s="32">
        <v>11.0</v>
      </c>
      <c r="D13" s="38" t="s">
        <v>73</v>
      </c>
      <c r="E13" s="38">
        <v>1.985749052624727</v>
      </c>
      <c r="F13" s="39">
        <v>0.09928</v>
      </c>
    </row>
    <row r="14" ht="14.25" customHeight="1">
      <c r="A14" s="40"/>
      <c r="B14" s="40"/>
      <c r="C14" s="42">
        <v>12.0</v>
      </c>
      <c r="D14" s="43" t="s">
        <v>73</v>
      </c>
      <c r="E14" s="43">
        <v>2.151336793716874</v>
      </c>
      <c r="F14" s="44">
        <v>0.05525000000000001</v>
      </c>
    </row>
    <row r="15" ht="14.25" customHeight="1">
      <c r="A15" s="45" t="s">
        <v>74</v>
      </c>
      <c r="B15" s="45" t="s">
        <v>63</v>
      </c>
      <c r="C15" s="46">
        <v>13.0</v>
      </c>
      <c r="D15" s="47" t="s">
        <v>64</v>
      </c>
      <c r="E15" s="48">
        <v>2.496840336638822</v>
      </c>
      <c r="F15" s="49">
        <v>0.27299999999999996</v>
      </c>
      <c r="H15" s="17" t="s">
        <v>75</v>
      </c>
    </row>
    <row r="16" ht="14.25" customHeight="1">
      <c r="A16" s="36"/>
      <c r="B16" s="36"/>
      <c r="C16" s="50">
        <v>14.0</v>
      </c>
      <c r="D16" s="51" t="s">
        <v>67</v>
      </c>
      <c r="E16" s="52">
        <v>3.3678311517453876</v>
      </c>
      <c r="F16" s="53">
        <v>0.308</v>
      </c>
    </row>
    <row r="17" ht="14.25" customHeight="1">
      <c r="A17" s="36"/>
      <c r="B17" s="36"/>
      <c r="C17" s="50">
        <v>15.0</v>
      </c>
      <c r="D17" s="51" t="s">
        <v>68</v>
      </c>
      <c r="E17" s="52">
        <v>3.934829094128485</v>
      </c>
      <c r="F17" s="53">
        <v>0.6253333333333334</v>
      </c>
    </row>
    <row r="18" ht="14.25" customHeight="1">
      <c r="A18" s="36"/>
      <c r="B18" s="36"/>
      <c r="C18" s="50">
        <v>16.0</v>
      </c>
      <c r="D18" s="51" t="s">
        <v>69</v>
      </c>
      <c r="E18" s="52">
        <v>4.34129147451155</v>
      </c>
      <c r="F18" s="53">
        <v>0.23916666666666664</v>
      </c>
    </row>
    <row r="19" ht="14.25" customHeight="1">
      <c r="A19" s="36"/>
      <c r="B19" s="36"/>
      <c r="C19" s="50">
        <v>17.0</v>
      </c>
      <c r="D19" s="51" t="s">
        <v>70</v>
      </c>
      <c r="E19" s="52">
        <v>5.202035338852156</v>
      </c>
      <c r="F19" s="53">
        <v>0.6813333333333332</v>
      </c>
    </row>
    <row r="20" ht="14.25" customHeight="1">
      <c r="A20" s="36"/>
      <c r="B20" s="40"/>
      <c r="C20" s="50">
        <v>18.0</v>
      </c>
      <c r="D20" s="51" t="s">
        <v>71</v>
      </c>
      <c r="E20" s="52">
        <v>5.635822921277779</v>
      </c>
      <c r="F20" s="53">
        <v>0.37916666666666665</v>
      </c>
    </row>
    <row r="21" ht="14.25" customHeight="1">
      <c r="A21" s="36"/>
      <c r="B21" s="54" t="s">
        <v>72</v>
      </c>
      <c r="C21" s="50">
        <v>19.0</v>
      </c>
      <c r="D21" s="52" t="s">
        <v>73</v>
      </c>
      <c r="E21" s="52">
        <v>2.496840336638822</v>
      </c>
      <c r="F21" s="53">
        <v>0.27299999999999996</v>
      </c>
    </row>
    <row r="22" ht="14.25" customHeight="1">
      <c r="A22" s="36"/>
      <c r="B22" s="36"/>
      <c r="C22" s="50">
        <v>20.0</v>
      </c>
      <c r="D22" s="52" t="s">
        <v>73</v>
      </c>
      <c r="E22" s="52">
        <v>3.3678311517453876</v>
      </c>
      <c r="F22" s="53">
        <v>0.308</v>
      </c>
    </row>
    <row r="23" ht="14.25" customHeight="1">
      <c r="A23" s="36"/>
      <c r="B23" s="36"/>
      <c r="C23" s="50">
        <v>21.0</v>
      </c>
      <c r="D23" s="52" t="s">
        <v>73</v>
      </c>
      <c r="E23" s="52">
        <v>3.934829094128485</v>
      </c>
      <c r="F23" s="53">
        <v>0.6253333333333334</v>
      </c>
    </row>
    <row r="24" ht="14.25" customHeight="1">
      <c r="A24" s="36"/>
      <c r="B24" s="36"/>
      <c r="C24" s="50">
        <v>22.0</v>
      </c>
      <c r="D24" s="52" t="s">
        <v>73</v>
      </c>
      <c r="E24" s="52">
        <v>4.34129147451155</v>
      </c>
      <c r="F24" s="53">
        <v>0.23916666666666664</v>
      </c>
    </row>
    <row r="25" ht="14.25" customHeight="1">
      <c r="A25" s="36"/>
      <c r="B25" s="36"/>
      <c r="C25" s="50">
        <v>23.0</v>
      </c>
      <c r="D25" s="52" t="s">
        <v>73</v>
      </c>
      <c r="E25" s="52">
        <v>5.202035338852156</v>
      </c>
      <c r="F25" s="53">
        <v>0.6813333333333332</v>
      </c>
    </row>
    <row r="26">
      <c r="A26" s="40"/>
      <c r="B26" s="40"/>
      <c r="C26" s="55">
        <v>24.0</v>
      </c>
      <c r="D26" s="56" t="s">
        <v>73</v>
      </c>
      <c r="E26" s="56">
        <v>5.635822921277779</v>
      </c>
      <c r="F26" s="57">
        <v>0.37916666666666665</v>
      </c>
    </row>
    <row r="27" ht="14.25" customHeight="1">
      <c r="A27" s="58" t="s">
        <v>76</v>
      </c>
      <c r="B27" s="59" t="s">
        <v>77</v>
      </c>
      <c r="C27" s="60">
        <v>25.0</v>
      </c>
      <c r="D27" s="61" t="s">
        <v>78</v>
      </c>
      <c r="E27" s="62">
        <f>12.8*SQRT(7/60)</f>
        <v>4.372032327</v>
      </c>
      <c r="F27" s="62">
        <f>6.4*7/60</f>
        <v>0.7466666667</v>
      </c>
      <c r="G27" s="16" t="s">
        <v>79</v>
      </c>
    </row>
    <row r="28" ht="14.25" customHeight="1">
      <c r="B28" s="63"/>
      <c r="C28" s="60">
        <v>26.0</v>
      </c>
      <c r="D28" s="61" t="s">
        <v>80</v>
      </c>
      <c r="E28" s="62">
        <f>10*SQRT(7/60)</f>
        <v>3.415650255</v>
      </c>
      <c r="F28" s="62">
        <f>5.7*7/60</f>
        <v>0.665</v>
      </c>
      <c r="G28" s="16" t="s">
        <v>81</v>
      </c>
    </row>
    <row r="29" ht="14.25" customHeight="1">
      <c r="B29" s="64"/>
      <c r="C29" s="60">
        <v>27.0</v>
      </c>
      <c r="D29" s="61" t="s">
        <v>82</v>
      </c>
      <c r="E29" s="62">
        <f>6.97*SQRT(7/60)</f>
        <v>2.380708228</v>
      </c>
      <c r="F29" s="62">
        <f>4.1*7/60</f>
        <v>0.4783333333</v>
      </c>
      <c r="G29" s="16" t="s">
        <v>83</v>
      </c>
    </row>
    <row r="30" ht="14.25" customHeight="1"/>
    <row r="31" ht="14.25" customHeight="1">
      <c r="A31" s="17" t="s">
        <v>84</v>
      </c>
    </row>
    <row r="32" ht="14.25" customHeight="1">
      <c r="A32" s="17" t="s">
        <v>85</v>
      </c>
    </row>
    <row r="33" ht="14.25" customHeight="1">
      <c r="A33" s="65" t="s">
        <v>86</v>
      </c>
    </row>
    <row r="34" ht="14.25" customHeight="1">
      <c r="A34" s="17" t="s">
        <v>87</v>
      </c>
    </row>
    <row r="35" ht="14.25" customHeight="1"/>
    <row r="36" ht="14.25" customHeight="1">
      <c r="A36" s="2" t="s">
        <v>88</v>
      </c>
    </row>
    <row r="37" ht="14.25" customHeight="1">
      <c r="A37" s="2"/>
      <c r="D37" s="2"/>
      <c r="E37" s="2"/>
      <c r="F37" s="1"/>
    </row>
    <row r="38" ht="14.25" customHeight="1">
      <c r="A38" s="1"/>
      <c r="B38" s="1"/>
      <c r="C38" s="1"/>
      <c r="D38" s="2" t="s">
        <v>59</v>
      </c>
      <c r="E38" s="2" t="s">
        <v>89</v>
      </c>
      <c r="F38" s="2" t="s">
        <v>90</v>
      </c>
    </row>
    <row r="39" ht="14.25" customHeight="1">
      <c r="A39" s="2" t="s">
        <v>57</v>
      </c>
      <c r="B39" s="2" t="s">
        <v>58</v>
      </c>
      <c r="C39" s="2" t="s">
        <v>91</v>
      </c>
      <c r="D39" s="1"/>
      <c r="E39" s="2" t="s">
        <v>60</v>
      </c>
      <c r="F39" s="2" t="s">
        <v>61</v>
      </c>
    </row>
    <row r="40" ht="14.25" customHeight="1">
      <c r="A40" s="2" t="s">
        <v>63</v>
      </c>
      <c r="B40" s="66">
        <v>13.0</v>
      </c>
      <c r="C40" s="67">
        <v>0.328</v>
      </c>
      <c r="D40" s="2" t="s">
        <v>64</v>
      </c>
      <c r="E40" s="66">
        <v>7.31</v>
      </c>
      <c r="F40" s="66">
        <v>2.34</v>
      </c>
    </row>
    <row r="41" ht="14.25" customHeight="1">
      <c r="A41" s="1"/>
      <c r="B41" s="66">
        <v>14.0</v>
      </c>
      <c r="C41" s="67">
        <v>0.245</v>
      </c>
      <c r="D41" s="2" t="s">
        <v>67</v>
      </c>
      <c r="E41" s="66">
        <v>9.86</v>
      </c>
      <c r="F41" s="66">
        <v>2.64</v>
      </c>
    </row>
    <row r="42" ht="14.25" customHeight="1">
      <c r="A42" s="1"/>
      <c r="B42" s="66">
        <v>15.0</v>
      </c>
      <c r="C42" s="67">
        <v>0.001</v>
      </c>
      <c r="D42" s="2" t="s">
        <v>68</v>
      </c>
      <c r="E42" s="66">
        <v>11.52</v>
      </c>
      <c r="F42" s="66">
        <v>5.36</v>
      </c>
    </row>
    <row r="43" ht="14.25" customHeight="1">
      <c r="A43" s="1"/>
      <c r="B43" s="66">
        <v>16.0</v>
      </c>
      <c r="C43" s="67">
        <v>0.133</v>
      </c>
      <c r="D43" s="2" t="s">
        <v>69</v>
      </c>
      <c r="E43" s="66">
        <v>12.71</v>
      </c>
      <c r="F43" s="66">
        <v>2.05</v>
      </c>
    </row>
    <row r="44" ht="14.25" customHeight="1">
      <c r="A44" s="1"/>
      <c r="B44" s="66">
        <v>17.0</v>
      </c>
      <c r="C44" s="67">
        <v>0.0</v>
      </c>
      <c r="D44" s="2" t="s">
        <v>70</v>
      </c>
      <c r="E44" s="66">
        <v>15.23</v>
      </c>
      <c r="F44" s="66">
        <v>5.84</v>
      </c>
    </row>
    <row r="45" ht="14.25" customHeight="1">
      <c r="A45" s="1"/>
      <c r="B45" s="66">
        <v>18.0</v>
      </c>
      <c r="C45" s="67">
        <v>0.013</v>
      </c>
      <c r="D45" s="2" t="s">
        <v>71</v>
      </c>
      <c r="E45" s="66">
        <v>16.5</v>
      </c>
      <c r="F45" s="66">
        <v>3.25</v>
      </c>
    </row>
    <row r="46" ht="14.25" customHeight="1"/>
    <row r="47" ht="14.25" customHeight="1"/>
    <row r="48" ht="14.25" customHeight="1"/>
    <row r="49" ht="14.25" customHeight="1"/>
    <row r="50" ht="14.25" customHeight="1">
      <c r="A50" s="2" t="s">
        <v>57</v>
      </c>
      <c r="B50" s="2" t="s">
        <v>58</v>
      </c>
      <c r="C50" s="2" t="s">
        <v>59</v>
      </c>
      <c r="D50" s="2" t="s">
        <v>89</v>
      </c>
      <c r="E50" s="2" t="s">
        <v>90</v>
      </c>
      <c r="H50" s="2" t="s">
        <v>57</v>
      </c>
      <c r="I50" s="2" t="s">
        <v>59</v>
      </c>
      <c r="J50" s="2" t="s">
        <v>89</v>
      </c>
      <c r="K50" s="2" t="s">
        <v>90</v>
      </c>
    </row>
    <row r="51" ht="14.25" customHeight="1">
      <c r="A51" s="2" t="s">
        <v>63</v>
      </c>
      <c r="B51" s="66">
        <v>13.0</v>
      </c>
      <c r="C51" s="1"/>
      <c r="D51" s="2" t="s">
        <v>60</v>
      </c>
      <c r="E51" s="2" t="s">
        <v>61</v>
      </c>
      <c r="H51" s="2" t="s">
        <v>63</v>
      </c>
      <c r="I51" s="1"/>
      <c r="J51" s="2" t="s">
        <v>60</v>
      </c>
      <c r="K51" s="2" t="s">
        <v>61</v>
      </c>
    </row>
    <row r="52" ht="14.25" customHeight="1">
      <c r="A52" s="1"/>
      <c r="B52" s="66">
        <v>14.0</v>
      </c>
      <c r="C52" s="2" t="s">
        <v>64</v>
      </c>
      <c r="D52" s="66">
        <v>7.31</v>
      </c>
      <c r="E52" s="66">
        <v>2.34</v>
      </c>
      <c r="I52" s="2" t="s">
        <v>64</v>
      </c>
      <c r="J52" s="66">
        <v>7.31</v>
      </c>
      <c r="K52" s="66">
        <v>2.34</v>
      </c>
    </row>
    <row r="53" ht="14.25" customHeight="1">
      <c r="A53" s="1"/>
      <c r="B53" s="66">
        <v>15.0</v>
      </c>
      <c r="C53" s="2" t="s">
        <v>67</v>
      </c>
      <c r="D53" s="66">
        <v>9.86</v>
      </c>
      <c r="E53" s="66">
        <v>2.64</v>
      </c>
      <c r="I53" s="2" t="s">
        <v>67</v>
      </c>
      <c r="J53" s="66">
        <v>9.86</v>
      </c>
      <c r="K53" s="66">
        <v>2.64</v>
      </c>
    </row>
    <row r="54" ht="14.25" customHeight="1">
      <c r="A54" s="1"/>
      <c r="B54" s="66">
        <v>16.0</v>
      </c>
      <c r="C54" s="2" t="s">
        <v>68</v>
      </c>
      <c r="D54" s="66">
        <v>11.52</v>
      </c>
      <c r="E54" s="66">
        <v>5.36</v>
      </c>
      <c r="I54" s="2" t="s">
        <v>68</v>
      </c>
      <c r="J54" s="66">
        <v>11.52</v>
      </c>
      <c r="K54" s="66">
        <v>5.36</v>
      </c>
    </row>
    <row r="55" ht="14.25" customHeight="1">
      <c r="A55" s="1"/>
      <c r="B55" s="66">
        <v>17.0</v>
      </c>
      <c r="C55" s="2" t="s">
        <v>69</v>
      </c>
      <c r="D55" s="66">
        <v>12.71</v>
      </c>
      <c r="E55" s="66">
        <v>2.05</v>
      </c>
      <c r="I55" s="2" t="s">
        <v>69</v>
      </c>
      <c r="J55" s="66">
        <v>12.71</v>
      </c>
      <c r="K55" s="66">
        <v>2.05</v>
      </c>
    </row>
    <row r="56" ht="14.25" customHeight="1">
      <c r="A56" s="1"/>
      <c r="B56" s="66">
        <v>18.0</v>
      </c>
      <c r="C56" s="2" t="s">
        <v>70</v>
      </c>
      <c r="D56" s="66">
        <v>15.23</v>
      </c>
      <c r="E56" s="66">
        <v>5.84</v>
      </c>
      <c r="I56" s="2" t="s">
        <v>70</v>
      </c>
      <c r="J56" s="66">
        <v>15.23</v>
      </c>
      <c r="K56" s="66">
        <v>5.84</v>
      </c>
    </row>
    <row r="57" ht="14.25" customHeight="1">
      <c r="C57" s="2" t="s">
        <v>71</v>
      </c>
      <c r="D57" s="66">
        <v>16.5</v>
      </c>
      <c r="E57" s="66">
        <v>3.25</v>
      </c>
      <c r="I57" s="2" t="s">
        <v>71</v>
      </c>
      <c r="J57" s="66">
        <v>16.5</v>
      </c>
      <c r="K57" s="66">
        <v>3.25</v>
      </c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mergeCells count="11">
    <mergeCell ref="A27:A29"/>
    <mergeCell ref="B27:B29"/>
    <mergeCell ref="A37:C37"/>
    <mergeCell ref="A36:C36"/>
    <mergeCell ref="A1:D1"/>
    <mergeCell ref="A3:A14"/>
    <mergeCell ref="B3:B8"/>
    <mergeCell ref="B9:B14"/>
    <mergeCell ref="A15:A26"/>
    <mergeCell ref="B15:B20"/>
    <mergeCell ref="B21:B2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0"/>
    <col customWidth="1" min="2" max="2" width="8.71"/>
    <col customWidth="1" min="3" max="3" width="20.0"/>
    <col customWidth="1" min="4" max="4" width="18.57"/>
    <col customWidth="1" min="5" max="5" width="29.29"/>
    <col customWidth="1" min="6" max="6" width="32.57"/>
    <col customWidth="1" min="7" max="7" width="16.29"/>
    <col customWidth="1" min="8" max="8" width="14.43"/>
  </cols>
  <sheetData>
    <row r="1">
      <c r="A1" s="16" t="s">
        <v>92</v>
      </c>
    </row>
    <row r="2">
      <c r="C2" s="16" t="s">
        <v>93</v>
      </c>
      <c r="E2" s="16" t="s">
        <v>94</v>
      </c>
      <c r="F2" s="16"/>
      <c r="G2" s="16" t="s">
        <v>95</v>
      </c>
    </row>
    <row r="3">
      <c r="A3" s="16" t="s">
        <v>96</v>
      </c>
      <c r="B3" s="16" t="s">
        <v>97</v>
      </c>
      <c r="C3" s="16" t="s">
        <v>98</v>
      </c>
      <c r="D3" s="16" t="s">
        <v>99</v>
      </c>
      <c r="E3" s="16" t="s">
        <v>100</v>
      </c>
      <c r="F3" s="16" t="s">
        <v>99</v>
      </c>
      <c r="G3" s="16" t="s">
        <v>101</v>
      </c>
      <c r="H3" s="16" t="s">
        <v>102</v>
      </c>
    </row>
    <row r="4">
      <c r="A4" s="16" t="s">
        <v>103</v>
      </c>
    </row>
    <row r="5">
      <c r="A5" s="16" t="s">
        <v>104</v>
      </c>
    </row>
    <row r="6">
      <c r="A6" s="16" t="s">
        <v>105</v>
      </c>
      <c r="B6" s="16">
        <v>2.0</v>
      </c>
      <c r="C6" s="16" t="s">
        <v>106</v>
      </c>
      <c r="D6" s="16">
        <v>0.25</v>
      </c>
      <c r="E6" s="16" t="s">
        <v>107</v>
      </c>
      <c r="F6" s="16">
        <v>0.15</v>
      </c>
      <c r="G6" s="16">
        <v>0.15</v>
      </c>
    </row>
    <row r="7">
      <c r="A7" s="16" t="s">
        <v>108</v>
      </c>
      <c r="B7" s="16">
        <v>2.0</v>
      </c>
      <c r="C7" s="16" t="s">
        <v>106</v>
      </c>
      <c r="D7" s="16">
        <v>0.3</v>
      </c>
      <c r="E7" s="16" t="s">
        <v>107</v>
      </c>
      <c r="F7" s="16">
        <v>0.2</v>
      </c>
      <c r="G7" s="16">
        <v>0.15</v>
      </c>
    </row>
    <row r="8">
      <c r="A8" s="16" t="s">
        <v>109</v>
      </c>
      <c r="B8" s="16">
        <v>2.0</v>
      </c>
      <c r="C8" s="16" t="s">
        <v>106</v>
      </c>
      <c r="D8" s="16">
        <v>0.35</v>
      </c>
      <c r="E8" s="16" t="s">
        <v>107</v>
      </c>
      <c r="F8" s="16">
        <v>0.25</v>
      </c>
      <c r="G8" s="16">
        <v>0.15</v>
      </c>
    </row>
    <row r="10">
      <c r="A10" s="16" t="s">
        <v>110</v>
      </c>
    </row>
    <row r="11">
      <c r="A11" s="16" t="s">
        <v>111</v>
      </c>
    </row>
    <row r="12">
      <c r="A12" s="16" t="s">
        <v>105</v>
      </c>
      <c r="B12" s="16">
        <v>2.0</v>
      </c>
      <c r="C12" s="16" t="s">
        <v>106</v>
      </c>
      <c r="D12" s="16">
        <v>0.25</v>
      </c>
    </row>
    <row r="13">
      <c r="A13" s="16" t="s">
        <v>108</v>
      </c>
      <c r="B13" s="16">
        <v>2.0</v>
      </c>
      <c r="C13" s="16" t="s">
        <v>106</v>
      </c>
      <c r="D13" s="16">
        <v>0.3</v>
      </c>
    </row>
    <row r="14">
      <c r="A14" s="16" t="s">
        <v>109</v>
      </c>
      <c r="B14" s="16">
        <v>2.0</v>
      </c>
      <c r="C14" s="16" t="s">
        <v>106</v>
      </c>
      <c r="D14" s="16">
        <v>0.35</v>
      </c>
    </row>
    <row r="16">
      <c r="A16" s="16" t="s">
        <v>110</v>
      </c>
    </row>
    <row r="17">
      <c r="A17" s="16" t="s">
        <v>112</v>
      </c>
    </row>
    <row r="18">
      <c r="A18" s="16" t="s">
        <v>105</v>
      </c>
      <c r="B18" s="16">
        <v>0.0</v>
      </c>
      <c r="C18" s="16" t="s">
        <v>106</v>
      </c>
      <c r="D18" s="16">
        <v>0.25</v>
      </c>
    </row>
    <row r="19">
      <c r="A19" s="16" t="s">
        <v>108</v>
      </c>
      <c r="B19" s="16">
        <v>0.0</v>
      </c>
      <c r="C19" s="16" t="s">
        <v>106</v>
      </c>
      <c r="D19" s="16">
        <v>0.3</v>
      </c>
    </row>
    <row r="20">
      <c r="A20" s="16" t="s">
        <v>109</v>
      </c>
      <c r="B20" s="16">
        <v>0.0</v>
      </c>
      <c r="C20" s="16" t="s">
        <v>106</v>
      </c>
      <c r="D20" s="16">
        <v>0.35</v>
      </c>
    </row>
    <row r="21">
      <c r="D21" s="16" t="s">
        <v>113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86"/>
  </cols>
  <sheetData>
    <row r="1">
      <c r="A1" s="16" t="s">
        <v>114</v>
      </c>
    </row>
    <row r="2">
      <c r="A2" s="16">
        <f>7/60</f>
        <v>0.1166666667</v>
      </c>
    </row>
    <row r="4">
      <c r="A4" s="16" t="s">
        <v>115</v>
      </c>
    </row>
    <row r="6">
      <c r="B6" s="16" t="s">
        <v>90</v>
      </c>
      <c r="C6" s="16" t="s">
        <v>89</v>
      </c>
    </row>
    <row r="7">
      <c r="A7" s="16" t="s">
        <v>116</v>
      </c>
      <c r="B7" s="16">
        <v>6.4</v>
      </c>
      <c r="C7" s="16">
        <v>12.8</v>
      </c>
    </row>
    <row r="8">
      <c r="A8" s="16" t="s">
        <v>117</v>
      </c>
      <c r="B8" s="17">
        <f>B7*A2</f>
        <v>0.7466666667</v>
      </c>
      <c r="C8" s="17">
        <f>(A2^0.5)*C7</f>
        <v>4.372032327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0.14"/>
    <col customWidth="1" min="3" max="3" width="4.71"/>
    <col customWidth="1" min="4" max="4" width="32.29"/>
    <col customWidth="1" min="5" max="5" width="15.57"/>
    <col customWidth="1" min="6" max="6" width="8.86"/>
    <col customWidth="1" min="7" max="7" width="15.29"/>
    <col customWidth="1" min="8" max="8" width="80.29"/>
    <col customWidth="1" min="9" max="9" width="26.14"/>
    <col customWidth="1" min="10" max="10" width="19.43"/>
    <col customWidth="1" min="11" max="11" width="21.86"/>
    <col customWidth="1" min="12" max="12" width="19.14"/>
    <col customWidth="1" min="13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57</v>
      </c>
      <c r="E3" s="17" t="s">
        <v>121</v>
      </c>
      <c r="F3" s="17" t="s">
        <v>122</v>
      </c>
      <c r="G3" s="17" t="s">
        <v>123</v>
      </c>
      <c r="H3" s="17" t="s">
        <v>124</v>
      </c>
      <c r="I3" s="17" t="s">
        <v>125</v>
      </c>
      <c r="J3" s="17" t="s">
        <v>126</v>
      </c>
      <c r="K3" s="16" t="s">
        <v>127</v>
      </c>
      <c r="L3" s="16" t="s">
        <v>128</v>
      </c>
    </row>
    <row r="4" ht="14.25" customHeight="1">
      <c r="A4" s="17">
        <v>1.0</v>
      </c>
      <c r="B4" s="68">
        <v>0.13194444444444445</v>
      </c>
      <c r="C4" s="69" t="s">
        <v>129</v>
      </c>
      <c r="D4" s="17" t="s">
        <v>130</v>
      </c>
      <c r="E4" s="17" t="s">
        <v>131</v>
      </c>
      <c r="F4" s="17" t="s">
        <v>132</v>
      </c>
      <c r="G4" s="17" t="s">
        <v>133</v>
      </c>
      <c r="H4" s="17" t="s">
        <v>134</v>
      </c>
      <c r="I4" s="17" t="s">
        <v>135</v>
      </c>
      <c r="J4" s="17">
        <v>1.0</v>
      </c>
      <c r="K4" s="16" t="s">
        <v>136</v>
      </c>
      <c r="L4" s="16" t="s">
        <v>137</v>
      </c>
    </row>
    <row r="5" ht="14.25" customHeight="1">
      <c r="A5" s="17">
        <v>2.0</v>
      </c>
      <c r="B5" s="68">
        <v>0.14375000000000002</v>
      </c>
      <c r="C5" s="69" t="s">
        <v>138</v>
      </c>
      <c r="D5" s="17" t="s">
        <v>130</v>
      </c>
      <c r="E5" s="17" t="s">
        <v>131</v>
      </c>
      <c r="F5" s="17" t="s">
        <v>131</v>
      </c>
      <c r="G5" s="17" t="s">
        <v>133</v>
      </c>
      <c r="H5" s="17" t="s">
        <v>139</v>
      </c>
      <c r="I5" s="17" t="s">
        <v>140</v>
      </c>
      <c r="J5" s="17">
        <v>1.0</v>
      </c>
    </row>
    <row r="6" ht="14.25" customHeight="1">
      <c r="A6" s="17">
        <v>3.0</v>
      </c>
      <c r="B6" s="68">
        <v>0.14375000000000002</v>
      </c>
      <c r="C6" s="69" t="s">
        <v>138</v>
      </c>
      <c r="D6" s="17" t="s">
        <v>130</v>
      </c>
      <c r="E6" s="17" t="s">
        <v>141</v>
      </c>
      <c r="F6" s="17" t="s">
        <v>131</v>
      </c>
      <c r="G6" s="17" t="s">
        <v>133</v>
      </c>
      <c r="H6" s="17" t="s">
        <v>142</v>
      </c>
      <c r="I6" s="17" t="s">
        <v>135</v>
      </c>
      <c r="J6" s="17">
        <v>1.0</v>
      </c>
      <c r="K6" s="16" t="s">
        <v>143</v>
      </c>
      <c r="L6" s="16" t="s">
        <v>137</v>
      </c>
    </row>
    <row r="7" ht="14.25" customHeight="1">
      <c r="A7" s="17">
        <v>4.0</v>
      </c>
      <c r="B7" s="68">
        <v>0.15833333333333333</v>
      </c>
      <c r="C7" s="69" t="s">
        <v>129</v>
      </c>
      <c r="D7" s="17" t="s">
        <v>130</v>
      </c>
      <c r="E7" s="17" t="s">
        <v>131</v>
      </c>
      <c r="F7" s="17" t="s">
        <v>144</v>
      </c>
      <c r="G7" s="17" t="s">
        <v>133</v>
      </c>
      <c r="H7" s="17" t="s">
        <v>134</v>
      </c>
      <c r="I7" s="17" t="s">
        <v>135</v>
      </c>
      <c r="J7" s="17">
        <v>1.0</v>
      </c>
      <c r="K7" s="16" t="s">
        <v>145</v>
      </c>
      <c r="L7" s="16" t="s">
        <v>137</v>
      </c>
    </row>
    <row r="8" ht="14.25" customHeight="1">
      <c r="A8" s="17">
        <v>5.0</v>
      </c>
      <c r="C8" s="69" t="s">
        <v>129</v>
      </c>
      <c r="D8" s="17" t="s">
        <v>146</v>
      </c>
      <c r="E8" s="17" t="s">
        <v>131</v>
      </c>
      <c r="F8" s="17" t="s">
        <v>144</v>
      </c>
      <c r="G8" s="17" t="s">
        <v>147</v>
      </c>
      <c r="H8" s="17" t="s">
        <v>134</v>
      </c>
      <c r="K8" s="16" t="s">
        <v>148</v>
      </c>
      <c r="L8" s="16" t="s">
        <v>149</v>
      </c>
    </row>
    <row r="9" ht="14.25" customHeight="1">
      <c r="C9" s="69"/>
    </row>
    <row r="10" ht="14.25" customHeight="1">
      <c r="C10" s="69"/>
    </row>
    <row r="11" ht="14.25" customHeight="1">
      <c r="C11" s="69"/>
    </row>
    <row r="12" ht="14.25" customHeight="1">
      <c r="C12" s="69"/>
    </row>
    <row r="13" ht="14.25" customHeight="1">
      <c r="C13" s="69"/>
    </row>
    <row r="14" ht="14.25" customHeight="1">
      <c r="C14" s="69"/>
    </row>
    <row r="15" ht="14.25" customHeight="1">
      <c r="C15" s="69"/>
    </row>
    <row r="16" ht="14.25" customHeight="1">
      <c r="C16" s="69"/>
    </row>
    <row r="17" ht="14.25" customHeight="1">
      <c r="C17" s="69"/>
    </row>
    <row r="18" ht="14.25" customHeight="1">
      <c r="C18" s="69"/>
    </row>
    <row r="19" ht="14.25" customHeight="1">
      <c r="C19" s="69"/>
    </row>
    <row r="20" ht="14.25" customHeight="1">
      <c r="C20" s="6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0.14"/>
    <col customWidth="1" min="3" max="3" width="4.71"/>
    <col customWidth="1" min="4" max="5" width="7.86"/>
    <col customWidth="1" min="6" max="6" width="21.57"/>
    <col customWidth="1" min="7" max="7" width="20.0"/>
    <col customWidth="1" min="8" max="8" width="10.0"/>
    <col customWidth="1" min="9" max="9" width="31.43"/>
    <col customWidth="1" min="10" max="10" width="71.29"/>
    <col customWidth="1" min="11" max="11" width="32.29"/>
    <col customWidth="1" min="12" max="12" width="17.14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7">
        <v>1.0</v>
      </c>
      <c r="B4" s="68">
        <v>0.42430555555555555</v>
      </c>
      <c r="C4" s="69" t="s">
        <v>129</v>
      </c>
      <c r="D4" s="69" t="s">
        <v>153</v>
      </c>
      <c r="E4" s="69" t="s">
        <v>154</v>
      </c>
      <c r="F4" s="17" t="s">
        <v>146</v>
      </c>
      <c r="G4" s="17" t="s">
        <v>131</v>
      </c>
      <c r="H4" s="17" t="s">
        <v>144</v>
      </c>
      <c r="I4" s="17" t="s">
        <v>155</v>
      </c>
      <c r="J4" s="17" t="s">
        <v>134</v>
      </c>
      <c r="K4" s="17" t="s">
        <v>156</v>
      </c>
      <c r="L4" s="17">
        <v>1.0</v>
      </c>
      <c r="M4" s="17" t="s">
        <v>157</v>
      </c>
      <c r="N4" s="16" t="s">
        <v>158</v>
      </c>
      <c r="O4" s="16" t="s">
        <v>159</v>
      </c>
    </row>
    <row r="5" ht="14.25" customHeight="1">
      <c r="A5" s="17">
        <v>2.0</v>
      </c>
      <c r="B5" s="68">
        <v>0.44305555555555554</v>
      </c>
      <c r="C5" s="69" t="s">
        <v>129</v>
      </c>
      <c r="D5" s="69" t="s">
        <v>160</v>
      </c>
      <c r="E5" s="69" t="s">
        <v>154</v>
      </c>
      <c r="F5" s="17" t="s">
        <v>146</v>
      </c>
      <c r="G5" s="17" t="s">
        <v>141</v>
      </c>
      <c r="H5" s="17" t="s">
        <v>131</v>
      </c>
      <c r="I5" s="17" t="s">
        <v>161</v>
      </c>
      <c r="J5" s="17" t="s">
        <v>142</v>
      </c>
      <c r="K5" s="17" t="s">
        <v>156</v>
      </c>
      <c r="L5" s="17">
        <v>1.0</v>
      </c>
      <c r="M5" s="17" t="s">
        <v>157</v>
      </c>
      <c r="N5" s="16" t="s">
        <v>162</v>
      </c>
      <c r="O5" s="16" t="s">
        <v>159</v>
      </c>
    </row>
    <row r="6" ht="14.25" customHeight="1">
      <c r="A6" s="17">
        <v>3.0</v>
      </c>
      <c r="B6" s="68"/>
      <c r="C6" s="69"/>
      <c r="D6" s="69"/>
      <c r="E6" s="69"/>
      <c r="F6" s="16" t="s">
        <v>163</v>
      </c>
      <c r="G6" s="16">
        <v>2.5</v>
      </c>
      <c r="H6" s="16">
        <v>2.0</v>
      </c>
      <c r="I6" s="16" t="s">
        <v>164</v>
      </c>
      <c r="J6" s="16" t="s">
        <v>165</v>
      </c>
      <c r="K6" s="16" t="s">
        <v>166</v>
      </c>
      <c r="L6" s="17">
        <v>1.0</v>
      </c>
      <c r="M6" s="16" t="s">
        <v>167</v>
      </c>
      <c r="N6" s="16" t="s">
        <v>168</v>
      </c>
      <c r="O6" s="16" t="s">
        <v>159</v>
      </c>
    </row>
    <row r="7" ht="14.25" customHeight="1">
      <c r="A7" s="17">
        <v>4.0</v>
      </c>
      <c r="B7" s="68"/>
      <c r="C7" s="69"/>
      <c r="D7" s="69"/>
      <c r="E7" s="69"/>
      <c r="F7" s="16" t="s">
        <v>163</v>
      </c>
      <c r="G7" s="16">
        <v>2.0</v>
      </c>
      <c r="H7" s="16">
        <v>0.75</v>
      </c>
      <c r="I7" s="16" t="s">
        <v>164</v>
      </c>
      <c r="J7" s="16" t="s">
        <v>165</v>
      </c>
      <c r="K7" s="16" t="s">
        <v>166</v>
      </c>
      <c r="L7" s="17">
        <v>1.0</v>
      </c>
      <c r="M7" s="16" t="s">
        <v>167</v>
      </c>
      <c r="N7" s="16" t="s">
        <v>169</v>
      </c>
      <c r="O7" s="16" t="s">
        <v>159</v>
      </c>
    </row>
    <row r="8" ht="14.25" customHeight="1">
      <c r="A8" s="17">
        <v>5.0</v>
      </c>
      <c r="C8" s="69"/>
      <c r="D8" s="69"/>
      <c r="E8" s="69"/>
      <c r="F8" s="16" t="s">
        <v>163</v>
      </c>
      <c r="G8" s="16">
        <v>2.5</v>
      </c>
      <c r="H8" s="16">
        <v>2.0</v>
      </c>
      <c r="I8" s="16" t="s">
        <v>164</v>
      </c>
      <c r="J8" s="16" t="s">
        <v>170</v>
      </c>
      <c r="K8" s="16" t="s">
        <v>166</v>
      </c>
      <c r="L8" s="16">
        <v>1.0</v>
      </c>
      <c r="M8" s="16" t="s">
        <v>167</v>
      </c>
      <c r="N8" s="16" t="s">
        <v>171</v>
      </c>
      <c r="O8" s="16" t="s">
        <v>159</v>
      </c>
    </row>
    <row r="9" ht="14.25" customHeight="1">
      <c r="A9" s="16">
        <v>6.0</v>
      </c>
      <c r="C9" s="69"/>
      <c r="D9" s="69"/>
      <c r="E9" s="69"/>
      <c r="F9" s="16" t="s">
        <v>163</v>
      </c>
      <c r="G9" s="16">
        <v>2.0</v>
      </c>
      <c r="H9" s="16">
        <v>0.75</v>
      </c>
      <c r="I9" s="16" t="s">
        <v>164</v>
      </c>
      <c r="J9" s="16" t="s">
        <v>170</v>
      </c>
      <c r="K9" s="16" t="s">
        <v>172</v>
      </c>
      <c r="L9" s="16">
        <v>1.0</v>
      </c>
      <c r="M9" s="16" t="s">
        <v>167</v>
      </c>
      <c r="N9" s="16" t="s">
        <v>173</v>
      </c>
      <c r="O9" s="16" t="s">
        <v>159</v>
      </c>
    </row>
    <row r="10" ht="14.25" customHeight="1">
      <c r="A10" s="16">
        <v>7.0</v>
      </c>
      <c r="C10" s="69"/>
      <c r="D10" s="69"/>
      <c r="E10" s="69"/>
      <c r="F10" s="16" t="s">
        <v>163</v>
      </c>
      <c r="G10" s="16">
        <v>2.0</v>
      </c>
      <c r="H10" s="16">
        <v>1.5</v>
      </c>
      <c r="I10" s="16" t="s">
        <v>164</v>
      </c>
      <c r="J10" s="16" t="s">
        <v>170</v>
      </c>
      <c r="K10" s="16" t="s">
        <v>166</v>
      </c>
      <c r="L10" s="16">
        <v>1.0</v>
      </c>
      <c r="M10" s="16" t="s">
        <v>167</v>
      </c>
      <c r="N10" s="16" t="s">
        <v>174</v>
      </c>
      <c r="O10" s="16" t="s">
        <v>159</v>
      </c>
    </row>
    <row r="11" ht="14.25" customHeight="1">
      <c r="A11" s="16">
        <v>8.0</v>
      </c>
      <c r="C11" s="69"/>
      <c r="D11" s="69"/>
      <c r="E11" s="69"/>
      <c r="F11" s="17" t="s">
        <v>146</v>
      </c>
      <c r="G11" s="17" t="s">
        <v>141</v>
      </c>
      <c r="H11" s="17" t="s">
        <v>131</v>
      </c>
      <c r="I11" s="17" t="s">
        <v>161</v>
      </c>
      <c r="J11" s="17" t="s">
        <v>142</v>
      </c>
      <c r="K11" s="17" t="s">
        <v>156</v>
      </c>
      <c r="L11" s="16" t="s">
        <v>175</v>
      </c>
      <c r="M11" s="17" t="s">
        <v>157</v>
      </c>
      <c r="N11" s="16" t="s">
        <v>176</v>
      </c>
      <c r="O11" s="16" t="s">
        <v>159</v>
      </c>
    </row>
    <row r="12" ht="14.25" customHeight="1">
      <c r="C12" s="69"/>
      <c r="D12" s="69"/>
      <c r="E12" s="69"/>
      <c r="F12" s="17" t="s">
        <v>146</v>
      </c>
      <c r="G12" s="17" t="s">
        <v>141</v>
      </c>
      <c r="H12" s="17" t="s">
        <v>131</v>
      </c>
      <c r="I12" s="17" t="s">
        <v>161</v>
      </c>
      <c r="J12" s="17" t="s">
        <v>142</v>
      </c>
      <c r="K12" s="17" t="s">
        <v>156</v>
      </c>
      <c r="L12" s="16" t="s">
        <v>177</v>
      </c>
      <c r="M12" s="17" t="s">
        <v>157</v>
      </c>
      <c r="N12" s="16" t="s">
        <v>178</v>
      </c>
      <c r="O12" s="16" t="s">
        <v>159</v>
      </c>
    </row>
    <row r="13" ht="14.25" customHeight="1">
      <c r="C13" s="69"/>
      <c r="D13" s="69"/>
      <c r="E13" s="69"/>
    </row>
    <row r="14" ht="14.25" customHeight="1">
      <c r="C14" s="69"/>
      <c r="D14" s="69"/>
      <c r="E14" s="69"/>
    </row>
    <row r="15" ht="14.25" customHeight="1">
      <c r="C15" s="69"/>
      <c r="D15" s="69"/>
      <c r="E15" s="69"/>
    </row>
    <row r="16" ht="14.25" customHeight="1">
      <c r="C16" s="69"/>
      <c r="D16" s="69"/>
      <c r="E16" s="69"/>
    </row>
    <row r="17" ht="14.25" customHeight="1">
      <c r="C17" s="69"/>
      <c r="D17" s="69"/>
      <c r="E17" s="69"/>
    </row>
    <row r="18" ht="14.25" customHeight="1">
      <c r="C18" s="70"/>
      <c r="D18" s="69"/>
      <c r="E18" s="69"/>
    </row>
    <row r="19" ht="14.25" customHeight="1">
      <c r="C19" s="69"/>
      <c r="D19" s="69"/>
      <c r="E19" s="69"/>
    </row>
    <row r="20" ht="14.25" customHeight="1">
      <c r="C20" s="69"/>
      <c r="D20" s="69"/>
      <c r="E20" s="69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31.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0.14"/>
    <col customWidth="1" min="3" max="3" width="4.71"/>
    <col customWidth="1" min="4" max="5" width="7.86"/>
    <col customWidth="1" min="6" max="6" width="21.57"/>
    <col customWidth="1" min="7" max="7" width="20.0"/>
    <col customWidth="1" min="8" max="8" width="10.0"/>
    <col customWidth="1" min="9" max="9" width="31.43"/>
    <col customWidth="1" min="10" max="10" width="71.29"/>
    <col customWidth="1" min="11" max="11" width="73.14"/>
    <col customWidth="1" min="12" max="12" width="17.14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>
      <c r="A4" s="16">
        <v>9.0</v>
      </c>
      <c r="C4" s="69"/>
      <c r="D4" s="69"/>
      <c r="E4" s="69"/>
      <c r="F4" s="16" t="s">
        <v>179</v>
      </c>
      <c r="G4" s="16" t="s">
        <v>164</v>
      </c>
      <c r="H4" s="16" t="s">
        <v>164</v>
      </c>
      <c r="I4" s="16" t="s">
        <v>164</v>
      </c>
      <c r="J4" s="16" t="s">
        <v>164</v>
      </c>
      <c r="K4" s="16" t="s">
        <v>180</v>
      </c>
      <c r="L4" s="16" t="s">
        <v>51</v>
      </c>
      <c r="M4" s="16" t="s">
        <v>164</v>
      </c>
      <c r="N4" s="16" t="s">
        <v>181</v>
      </c>
      <c r="O4" s="16" t="s">
        <v>159</v>
      </c>
    </row>
    <row r="5" ht="14.25" customHeight="1">
      <c r="A5" s="16">
        <v>10.0</v>
      </c>
      <c r="C5" s="69"/>
      <c r="D5" s="69"/>
      <c r="E5" s="69"/>
      <c r="F5" s="16" t="s">
        <v>179</v>
      </c>
      <c r="G5" s="16" t="s">
        <v>164</v>
      </c>
      <c r="H5" s="16" t="s">
        <v>164</v>
      </c>
      <c r="I5" s="16" t="s">
        <v>164</v>
      </c>
      <c r="J5" s="16" t="s">
        <v>164</v>
      </c>
      <c r="K5" s="16" t="s">
        <v>180</v>
      </c>
      <c r="L5" s="16" t="s">
        <v>51</v>
      </c>
      <c r="M5" s="16" t="s">
        <v>164</v>
      </c>
      <c r="N5" s="16" t="s">
        <v>182</v>
      </c>
      <c r="O5" s="16" t="s">
        <v>159</v>
      </c>
    </row>
    <row r="6" ht="14.25" customHeight="1">
      <c r="A6" s="16">
        <v>11.0</v>
      </c>
      <c r="C6" s="69"/>
      <c r="D6" s="69"/>
      <c r="E6" s="69"/>
      <c r="F6" s="16" t="s">
        <v>179</v>
      </c>
      <c r="G6" s="16" t="s">
        <v>164</v>
      </c>
      <c r="H6" s="16" t="s">
        <v>164</v>
      </c>
      <c r="I6" s="16" t="s">
        <v>164</v>
      </c>
      <c r="J6" s="16" t="s">
        <v>164</v>
      </c>
      <c r="K6" s="16" t="s">
        <v>180</v>
      </c>
      <c r="L6" s="16" t="s">
        <v>51</v>
      </c>
      <c r="M6" s="16" t="s">
        <v>164</v>
      </c>
      <c r="N6" s="16" t="s">
        <v>183</v>
      </c>
      <c r="O6" s="16" t="s">
        <v>159</v>
      </c>
    </row>
    <row r="7" ht="14.25" customHeight="1">
      <c r="A7" s="16">
        <v>12.0</v>
      </c>
      <c r="C7" s="69"/>
      <c r="D7" s="69"/>
      <c r="E7" s="69"/>
      <c r="F7" s="17" t="s">
        <v>146</v>
      </c>
      <c r="G7" s="17" t="s">
        <v>141</v>
      </c>
      <c r="H7" s="17" t="s">
        <v>131</v>
      </c>
      <c r="I7" s="17" t="s">
        <v>161</v>
      </c>
      <c r="J7" s="17" t="s">
        <v>142</v>
      </c>
      <c r="K7" s="17" t="s">
        <v>156</v>
      </c>
      <c r="L7" s="16" t="s">
        <v>51</v>
      </c>
      <c r="M7" s="17" t="s">
        <v>157</v>
      </c>
      <c r="N7" s="16" t="s">
        <v>184</v>
      </c>
      <c r="O7" s="16" t="s">
        <v>159</v>
      </c>
    </row>
    <row r="8" ht="14.25" customHeight="1">
      <c r="A8" s="16">
        <v>13.0</v>
      </c>
      <c r="C8" s="70" t="s">
        <v>138</v>
      </c>
      <c r="D8" s="69"/>
      <c r="E8" s="69"/>
      <c r="F8" s="16" t="s">
        <v>185</v>
      </c>
      <c r="G8" s="16">
        <v>2.5</v>
      </c>
      <c r="H8" s="16" t="s">
        <v>164</v>
      </c>
      <c r="I8" s="16" t="s">
        <v>186</v>
      </c>
      <c r="J8" s="16" t="s">
        <v>187</v>
      </c>
      <c r="K8" s="16" t="s">
        <v>188</v>
      </c>
      <c r="L8" s="16" t="s">
        <v>51</v>
      </c>
      <c r="M8" s="16" t="s">
        <v>189</v>
      </c>
      <c r="N8" s="16" t="s">
        <v>190</v>
      </c>
      <c r="O8" s="16" t="s">
        <v>159</v>
      </c>
    </row>
    <row r="9" ht="14.25" customHeight="1">
      <c r="A9" s="16">
        <v>14.0</v>
      </c>
      <c r="C9" s="70" t="s">
        <v>138</v>
      </c>
      <c r="D9" s="69"/>
      <c r="E9" s="69"/>
      <c r="F9" s="16" t="s">
        <v>185</v>
      </c>
      <c r="G9" s="16">
        <v>2.0</v>
      </c>
      <c r="I9" s="16" t="s">
        <v>191</v>
      </c>
      <c r="J9" s="16" t="s">
        <v>187</v>
      </c>
      <c r="K9" s="16" t="s">
        <v>192</v>
      </c>
      <c r="L9" s="16" t="s">
        <v>51</v>
      </c>
      <c r="M9" s="16" t="s">
        <v>189</v>
      </c>
      <c r="N9" s="16" t="s">
        <v>193</v>
      </c>
      <c r="O9" s="16" t="s">
        <v>194</v>
      </c>
    </row>
    <row r="10" ht="14.25" customHeight="1">
      <c r="A10" s="16">
        <v>15.0</v>
      </c>
      <c r="C10" s="69"/>
      <c r="D10" s="69"/>
      <c r="E10" s="69"/>
      <c r="F10" s="16" t="s">
        <v>185</v>
      </c>
      <c r="G10" s="16">
        <v>2.5</v>
      </c>
      <c r="I10" s="16" t="s">
        <v>186</v>
      </c>
      <c r="J10" s="16" t="s">
        <v>187</v>
      </c>
      <c r="K10" s="16" t="s">
        <v>195</v>
      </c>
      <c r="L10" s="16" t="s">
        <v>51</v>
      </c>
      <c r="M10" s="16" t="s">
        <v>189</v>
      </c>
      <c r="N10" s="16" t="s">
        <v>196</v>
      </c>
      <c r="O10" s="16" t="s">
        <v>197</v>
      </c>
    </row>
    <row r="11" ht="14.25" customHeight="1">
      <c r="A11" s="16">
        <v>16.0</v>
      </c>
      <c r="C11" s="71"/>
      <c r="F11" s="16" t="s">
        <v>198</v>
      </c>
      <c r="G11" s="16">
        <v>2.5</v>
      </c>
      <c r="I11" s="16" t="s">
        <v>199</v>
      </c>
      <c r="J11" s="16" t="s">
        <v>200</v>
      </c>
      <c r="K11" s="16" t="s">
        <v>201</v>
      </c>
      <c r="L11" s="16" t="s">
        <v>51</v>
      </c>
      <c r="M11" s="16" t="s">
        <v>202</v>
      </c>
      <c r="N11" s="16" t="s">
        <v>203</v>
      </c>
      <c r="O11" s="16">
        <v>924485.0</v>
      </c>
    </row>
    <row r="12" ht="14.25" customHeight="1">
      <c r="A12" s="16">
        <v>17.0</v>
      </c>
      <c r="F12" s="16" t="s">
        <v>198</v>
      </c>
      <c r="G12" s="16">
        <v>2.5</v>
      </c>
      <c r="I12" s="16" t="s">
        <v>204</v>
      </c>
      <c r="J12" s="16" t="s">
        <v>205</v>
      </c>
      <c r="K12" s="16" t="s">
        <v>201</v>
      </c>
      <c r="L12" s="16" t="s">
        <v>51</v>
      </c>
      <c r="M12" s="16" t="s">
        <v>202</v>
      </c>
      <c r="N12" s="16" t="s">
        <v>206</v>
      </c>
      <c r="O12" s="16" t="s">
        <v>207</v>
      </c>
    </row>
    <row r="13" ht="14.25" customHeight="1"/>
    <row r="14" ht="14.25" customHeight="1"/>
    <row r="15" ht="14.25" customHeight="1"/>
    <row r="16" ht="14.25" customHeight="1"/>
    <row r="17" ht="14.25" customHeight="1"/>
    <row r="18" ht="31.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11.86"/>
    <col customWidth="1" min="3" max="3" width="11.71"/>
    <col customWidth="1" min="4" max="4" width="11.57"/>
    <col customWidth="1" min="5" max="5" width="7.86"/>
    <col customWidth="1" min="6" max="6" width="21.57"/>
    <col customWidth="1" min="7" max="7" width="20.0"/>
    <col customWidth="1" min="8" max="8" width="10.0"/>
    <col customWidth="1" min="9" max="9" width="31.43"/>
    <col customWidth="1" min="10" max="10" width="71.29"/>
    <col customWidth="1" min="11" max="11" width="73.14"/>
    <col customWidth="1" min="12" max="12" width="17.14"/>
    <col customWidth="1" min="13" max="13" width="26.57"/>
    <col customWidth="1" min="14" max="14" width="18.0"/>
    <col customWidth="1" min="15" max="15" width="13.86"/>
    <col customWidth="1" min="16" max="26" width="8.71"/>
  </cols>
  <sheetData>
    <row r="1" ht="14.25" customHeight="1">
      <c r="A1" s="17" t="s">
        <v>118</v>
      </c>
    </row>
    <row r="2" ht="14.25" customHeight="1"/>
    <row r="3" ht="14.25" customHeight="1">
      <c r="A3" s="17" t="s">
        <v>119</v>
      </c>
      <c r="B3" s="17" t="s">
        <v>120</v>
      </c>
      <c r="C3" s="17" t="s">
        <v>114</v>
      </c>
      <c r="D3" s="17" t="s">
        <v>150</v>
      </c>
      <c r="E3" s="17" t="s">
        <v>151</v>
      </c>
      <c r="F3" s="17" t="s">
        <v>57</v>
      </c>
      <c r="G3" s="17" t="s">
        <v>121</v>
      </c>
      <c r="H3" s="17" t="s">
        <v>122</v>
      </c>
      <c r="I3" s="17" t="s">
        <v>123</v>
      </c>
      <c r="J3" s="17" t="s">
        <v>124</v>
      </c>
      <c r="K3" s="17" t="s">
        <v>125</v>
      </c>
      <c r="L3" s="17" t="s">
        <v>126</v>
      </c>
      <c r="M3" s="17" t="s">
        <v>152</v>
      </c>
      <c r="N3" s="16" t="s">
        <v>127</v>
      </c>
      <c r="O3" s="16" t="s">
        <v>128</v>
      </c>
    </row>
    <row r="4" ht="14.25" customHeight="1"/>
    <row r="5" ht="14.25" customHeight="1">
      <c r="A5" s="16">
        <v>18.0</v>
      </c>
      <c r="B5" s="71">
        <v>0.40625</v>
      </c>
      <c r="C5" s="16" t="s">
        <v>208</v>
      </c>
      <c r="F5" s="16" t="s">
        <v>198</v>
      </c>
      <c r="G5" s="16">
        <v>2.5</v>
      </c>
      <c r="I5" s="16" t="s">
        <v>204</v>
      </c>
      <c r="J5" s="16" t="s">
        <v>209</v>
      </c>
      <c r="K5" s="16" t="s">
        <v>210</v>
      </c>
      <c r="L5" s="16" t="s">
        <v>51</v>
      </c>
      <c r="M5" s="16" t="s">
        <v>202</v>
      </c>
      <c r="N5" s="16" t="s">
        <v>211</v>
      </c>
      <c r="O5" s="16" t="s">
        <v>212</v>
      </c>
    </row>
    <row r="6" ht="14.25" customHeight="1">
      <c r="A6" s="16">
        <v>19.0</v>
      </c>
      <c r="C6" s="16" t="s">
        <v>208</v>
      </c>
      <c r="F6" s="16" t="s">
        <v>213</v>
      </c>
      <c r="G6" s="16" t="s">
        <v>214</v>
      </c>
      <c r="I6" s="16" t="s">
        <v>215</v>
      </c>
      <c r="K6" s="16" t="s">
        <v>216</v>
      </c>
      <c r="N6" s="16" t="s">
        <v>217</v>
      </c>
    </row>
    <row r="7" ht="14.25" customHeight="1">
      <c r="A7" s="16">
        <v>20.0</v>
      </c>
      <c r="C7" s="16" t="s">
        <v>208</v>
      </c>
      <c r="F7" s="16" t="s">
        <v>198</v>
      </c>
      <c r="G7" s="16">
        <v>2.5</v>
      </c>
      <c r="I7" s="16" t="s">
        <v>199</v>
      </c>
      <c r="J7" s="16" t="s">
        <v>218</v>
      </c>
      <c r="K7" s="16" t="s">
        <v>219</v>
      </c>
      <c r="N7" s="16" t="s">
        <v>220</v>
      </c>
    </row>
    <row r="8" ht="14.25" customHeight="1">
      <c r="A8" s="16">
        <v>21.0</v>
      </c>
      <c r="C8" s="16" t="s">
        <v>208</v>
      </c>
      <c r="F8" s="16" t="s">
        <v>198</v>
      </c>
      <c r="I8" s="16" t="s">
        <v>199</v>
      </c>
      <c r="J8" s="16" t="s">
        <v>221</v>
      </c>
      <c r="K8" s="16" t="s">
        <v>222</v>
      </c>
    </row>
    <row r="9" ht="31.5" customHeight="1">
      <c r="A9" s="16">
        <v>22.0</v>
      </c>
      <c r="I9" s="16">
        <v>15.0</v>
      </c>
      <c r="K9" s="16" t="s">
        <v>223</v>
      </c>
      <c r="L9" s="16" t="s">
        <v>224</v>
      </c>
      <c r="N9" s="16" t="s">
        <v>225</v>
      </c>
      <c r="O9" s="16" t="s">
        <v>226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2021-12-01T23:17:59Z</dcterms:created>
  <dc:creator>Alex Hagmüller</dc:creator>
</cp:coreProperties>
</file>