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ojects\2021\TEAMERUHOWC\docs\planning\"/>
    </mc:Choice>
  </mc:AlternateContent>
  <xr:revisionPtr revIDLastSave="0" documentId="13_ncr:1_{174DB87D-CC69-4070-8F79-1CE3F77497B3}" xr6:coauthVersionLast="36" xr6:coauthVersionMax="45" xr10:uidLastSave="{00000000-0000-0000-0000-000000000000}"/>
  <bookViews>
    <workbookView xWindow="0" yWindow="0" windowWidth="21570" windowHeight="7380" activeTab="1" xr2:uid="{17BC7651-E146-473F-972E-431BE674E1F1}"/>
  </bookViews>
  <sheets>
    <sheet name="Wave Theories Plot" sheetId="1" r:id="rId1"/>
    <sheet name="Tests" sheetId="3" r:id="rId2"/>
    <sheet name="Wave theories" sheetId="2" r:id="rId3"/>
    <sheet name="KNOSpectrum" sheetId="4" r:id="rId4"/>
  </sheets>
  <externalReferences>
    <externalReference r:id="rId5"/>
    <externalReference r:id="rId6"/>
    <externalReference r:id="rId7"/>
  </externalReferences>
  <definedNames>
    <definedName name="A">'[1]Eta and Stroke'!$I$2</definedName>
    <definedName name="alfa">[1]Irregular!$G$1</definedName>
    <definedName name="ancho">#REF!</definedName>
    <definedName name="angle">#REF!</definedName>
    <definedName name="board">'Wave theories'!$R$5</definedName>
    <definedName name="box">#REF!</definedName>
    <definedName name="carrera">'[2]Curvas HT y PT'!$N$2</definedName>
    <definedName name="contingency">#REF!</definedName>
    <definedName name="d">'[1]Eta and Stroke'!$C$3</definedName>
    <definedName name="d_w_m">[1]Tests!$K$1</definedName>
    <definedName name="d_w_p">[1]Tests!$I$1</definedName>
    <definedName name="depth">[1]Irregular!$B$3</definedName>
    <definedName name="dry">'[1]Eta and Stroke'!$F$4</definedName>
    <definedName name="eps">[1]k3!$D$1</definedName>
    <definedName name="ESCALA">[2]Ensayos!$B$5</definedName>
    <definedName name="gam">[1]Irregular!$B$4</definedName>
    <definedName name="H">'[1]Eta and Stroke'!$C$1</definedName>
    <definedName name="hcanal">'[2]Curvas HT y PT'!$P$2</definedName>
    <definedName name="hinge">'[1]Eta and Stroke'!$C$4</definedName>
    <definedName name="Hm0">[1]Irregular!$B$1</definedName>
    <definedName name="Hm0_2">[1]Irregular!$D$1</definedName>
    <definedName name="iva">'[3]Programa 2D'!$AB$2</definedName>
    <definedName name="k">'[1]Eta and Stroke'!$F$2</definedName>
    <definedName name="L">'[1]Eta and Stroke'!$G$1</definedName>
    <definedName name="pala">'[2]Curvas HT y PT'!$AK$36</definedName>
    <definedName name="pie">#REF!</definedName>
    <definedName name="piston">'[1]Eta and Stroke'!$F$5</definedName>
    <definedName name="platform">'[2]Curvas HT y PT'!$AK$34</definedName>
    <definedName name="rate">#REF!</definedName>
    <definedName name="regla">[1]Tests!#REF!</definedName>
    <definedName name="scale">[1]Tests!$G$1</definedName>
    <definedName name="scale1">#REF!</definedName>
    <definedName name="scale2">#REF!</definedName>
    <definedName name="Smax">'[1]Eta and Stroke'!$I$3</definedName>
    <definedName name="snake">#REF!</definedName>
    <definedName name="So">'[1]Eta and Stroke'!$I$1</definedName>
    <definedName name="stroke">'[2]Curvas HT y PT'!$B$2</definedName>
    <definedName name="T">'[1]Eta and Stroke'!$C$2</definedName>
    <definedName name="Tn">[1]Bichromatic!$B$1</definedName>
    <definedName name="Tp">[1]Irregular!$B$2</definedName>
    <definedName name="Tp_2">[1]Irregular!$D$2</definedName>
    <definedName name="w">'[1]Eta and Stroke'!$I$4</definedName>
    <definedName name="wall">#REF!</definedName>
    <definedName name="weeks">#REF!</definedName>
    <definedName name="weks">#REF!</definedName>
    <definedName name="x">'[1]Eta and Stroke'!$C$5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4" l="1"/>
  <c r="L2" i="4" s="1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3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2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" i="4"/>
  <c r="G3" i="4"/>
  <c r="F3" i="4"/>
  <c r="E3" i="4"/>
  <c r="D4" i="4"/>
  <c r="G2" i="4"/>
  <c r="F2" i="4"/>
  <c r="E2" i="4"/>
  <c r="D2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3" i="4"/>
  <c r="H46" i="3" l="1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H5" i="3" l="1"/>
  <c r="H6" i="3"/>
  <c r="H7" i="3"/>
  <c r="H8" i="3"/>
  <c r="H9" i="3"/>
  <c r="H10" i="3"/>
  <c r="H11" i="3"/>
  <c r="H4" i="3"/>
  <c r="H3" i="3"/>
  <c r="H2" i="3"/>
  <c r="F2" i="2" l="1"/>
  <c r="E2" i="2"/>
  <c r="D2" i="2"/>
  <c r="C2" i="2"/>
  <c r="B4" i="2" l="1"/>
  <c r="L4" i="2" s="1"/>
  <c r="L2" i="2"/>
  <c r="O3" i="2"/>
  <c r="B3" i="2"/>
  <c r="L3" i="2" s="1"/>
  <c r="B5" i="2" l="1"/>
  <c r="D3" i="2"/>
  <c r="C3" i="2"/>
  <c r="F3" i="2"/>
  <c r="E3" i="2"/>
  <c r="C4" i="2"/>
  <c r="F4" i="2"/>
  <c r="D4" i="2"/>
  <c r="E4" i="2"/>
  <c r="C5" i="2" l="1"/>
  <c r="F5" i="2"/>
  <c r="E5" i="2"/>
  <c r="D5" i="2"/>
  <c r="L5" i="2"/>
  <c r="B6" i="2"/>
  <c r="B7" i="2" l="1"/>
  <c r="C6" i="2"/>
  <c r="F6" i="2"/>
  <c r="E6" i="2"/>
  <c r="D6" i="2"/>
  <c r="L6" i="2"/>
  <c r="B8" i="2" l="1"/>
  <c r="C7" i="2"/>
  <c r="F7" i="2"/>
  <c r="D7" i="2"/>
  <c r="E7" i="2"/>
  <c r="L7" i="2"/>
  <c r="B9" i="2" l="1"/>
  <c r="C8" i="2"/>
  <c r="F8" i="2"/>
  <c r="E8" i="2"/>
  <c r="D8" i="2"/>
  <c r="L8" i="2"/>
  <c r="B10" i="2" l="1"/>
  <c r="C9" i="2"/>
  <c r="F9" i="2"/>
  <c r="D9" i="2"/>
  <c r="E9" i="2"/>
  <c r="L9" i="2"/>
  <c r="B11" i="2" l="1"/>
  <c r="C10" i="2"/>
  <c r="F10" i="2"/>
  <c r="E10" i="2"/>
  <c r="D10" i="2"/>
  <c r="L10" i="2"/>
  <c r="B12" i="2" l="1"/>
  <c r="C11" i="2"/>
  <c r="F11" i="2"/>
  <c r="D11" i="2"/>
  <c r="E11" i="2"/>
  <c r="L11" i="2"/>
  <c r="B13" i="2" l="1"/>
  <c r="C12" i="2"/>
  <c r="F12" i="2"/>
  <c r="E12" i="2"/>
  <c r="D12" i="2"/>
  <c r="L12" i="2"/>
  <c r="B14" i="2" l="1"/>
  <c r="C13" i="2"/>
  <c r="F13" i="2"/>
  <c r="D13" i="2"/>
  <c r="E13" i="2"/>
  <c r="L13" i="2"/>
  <c r="B15" i="2" l="1"/>
  <c r="C14" i="2"/>
  <c r="F14" i="2"/>
  <c r="E14" i="2"/>
  <c r="D14" i="2"/>
  <c r="L14" i="2"/>
  <c r="B16" i="2" l="1"/>
  <c r="C15" i="2"/>
  <c r="F15" i="2"/>
  <c r="E15" i="2"/>
  <c r="D15" i="2"/>
  <c r="L15" i="2"/>
  <c r="B17" i="2" l="1"/>
  <c r="C16" i="2"/>
  <c r="F16" i="2"/>
  <c r="E16" i="2"/>
  <c r="D16" i="2"/>
  <c r="L16" i="2"/>
  <c r="B18" i="2" l="1"/>
  <c r="C17" i="2"/>
  <c r="F17" i="2"/>
  <c r="E17" i="2"/>
  <c r="D17" i="2"/>
  <c r="L17" i="2"/>
  <c r="B19" i="2" l="1"/>
  <c r="C18" i="2"/>
  <c r="F18" i="2"/>
  <c r="E18" i="2"/>
  <c r="D18" i="2"/>
  <c r="L18" i="2"/>
  <c r="B20" i="2" l="1"/>
  <c r="C19" i="2"/>
  <c r="F19" i="2"/>
  <c r="E19" i="2"/>
  <c r="D19" i="2"/>
  <c r="L19" i="2"/>
  <c r="B21" i="2" l="1"/>
  <c r="C20" i="2"/>
  <c r="F20" i="2"/>
  <c r="D20" i="2"/>
  <c r="E20" i="2"/>
  <c r="L20" i="2"/>
  <c r="B22" i="2" l="1"/>
  <c r="C21" i="2"/>
  <c r="F21" i="2"/>
  <c r="E21" i="2"/>
  <c r="D21" i="2"/>
  <c r="L21" i="2"/>
  <c r="B23" i="2" l="1"/>
  <c r="C22" i="2"/>
  <c r="F22" i="2"/>
  <c r="E22" i="2"/>
  <c r="D22" i="2"/>
  <c r="L22" i="2"/>
  <c r="B24" i="2" l="1"/>
  <c r="C23" i="2"/>
  <c r="F23" i="2"/>
  <c r="E23" i="2"/>
  <c r="D23" i="2"/>
  <c r="L23" i="2"/>
  <c r="B25" i="2" l="1"/>
  <c r="C24" i="2"/>
  <c r="F24" i="2"/>
  <c r="D24" i="2"/>
  <c r="E24" i="2"/>
  <c r="L24" i="2"/>
  <c r="B26" i="2" l="1"/>
  <c r="C25" i="2"/>
  <c r="F25" i="2"/>
  <c r="E25" i="2"/>
  <c r="D25" i="2"/>
  <c r="L25" i="2"/>
  <c r="B27" i="2" l="1"/>
  <c r="C26" i="2"/>
  <c r="F26" i="2"/>
  <c r="E26" i="2"/>
  <c r="D26" i="2"/>
  <c r="L26" i="2"/>
  <c r="B28" i="2" l="1"/>
  <c r="C27" i="2"/>
  <c r="F27" i="2"/>
  <c r="E27" i="2"/>
  <c r="D27" i="2"/>
  <c r="L27" i="2"/>
  <c r="B29" i="2" l="1"/>
  <c r="C28" i="2"/>
  <c r="F28" i="2"/>
  <c r="E28" i="2"/>
  <c r="D28" i="2"/>
  <c r="L28" i="2"/>
  <c r="B30" i="2" l="1"/>
  <c r="C29" i="2"/>
  <c r="F29" i="2"/>
  <c r="D29" i="2"/>
  <c r="E29" i="2"/>
  <c r="L29" i="2"/>
  <c r="B31" i="2" l="1"/>
  <c r="C30" i="2"/>
  <c r="F30" i="2"/>
  <c r="D30" i="2"/>
  <c r="E30" i="2"/>
  <c r="L30" i="2"/>
  <c r="B32" i="2" l="1"/>
  <c r="C31" i="2"/>
  <c r="F31" i="2"/>
  <c r="E31" i="2"/>
  <c r="D31" i="2"/>
  <c r="L31" i="2"/>
  <c r="B33" i="2" l="1"/>
  <c r="C32" i="2"/>
  <c r="F32" i="2"/>
  <c r="D32" i="2"/>
  <c r="E32" i="2"/>
  <c r="L32" i="2"/>
  <c r="B34" i="2" l="1"/>
  <c r="C33" i="2"/>
  <c r="F33" i="2"/>
  <c r="D33" i="2"/>
  <c r="E33" i="2"/>
  <c r="L33" i="2"/>
  <c r="B35" i="2" l="1"/>
  <c r="C34" i="2"/>
  <c r="F34" i="2"/>
  <c r="D34" i="2"/>
  <c r="E34" i="2"/>
  <c r="L34" i="2"/>
  <c r="B36" i="2" l="1"/>
  <c r="C35" i="2"/>
  <c r="F35" i="2"/>
  <c r="E35" i="2"/>
  <c r="D35" i="2"/>
  <c r="L35" i="2"/>
  <c r="B37" i="2" l="1"/>
  <c r="C36" i="2"/>
  <c r="F36" i="2"/>
  <c r="E36" i="2"/>
  <c r="D36" i="2"/>
  <c r="L36" i="2"/>
  <c r="B38" i="2" l="1"/>
  <c r="C37" i="2"/>
  <c r="F37" i="2"/>
  <c r="D37" i="2"/>
  <c r="E37" i="2"/>
  <c r="L37" i="2"/>
  <c r="B39" i="2" l="1"/>
  <c r="C38" i="2"/>
  <c r="F38" i="2"/>
  <c r="D38" i="2"/>
  <c r="E38" i="2"/>
  <c r="L38" i="2"/>
  <c r="B40" i="2" l="1"/>
  <c r="C39" i="2"/>
  <c r="F39" i="2"/>
  <c r="E39" i="2"/>
  <c r="D39" i="2"/>
  <c r="L39" i="2"/>
  <c r="B41" i="2" l="1"/>
  <c r="C40" i="2"/>
  <c r="F40" i="2"/>
  <c r="D40" i="2"/>
  <c r="E40" i="2"/>
  <c r="L40" i="2"/>
  <c r="B42" i="2" l="1"/>
  <c r="C41" i="2"/>
  <c r="F41" i="2"/>
  <c r="D41" i="2"/>
  <c r="E41" i="2"/>
  <c r="L41" i="2"/>
  <c r="B43" i="2" l="1"/>
  <c r="C42" i="2"/>
  <c r="F42" i="2"/>
  <c r="E42" i="2"/>
  <c r="D42" i="2"/>
  <c r="L42" i="2"/>
  <c r="B44" i="2" l="1"/>
  <c r="C43" i="2"/>
  <c r="F43" i="2"/>
  <c r="D43" i="2"/>
  <c r="E43" i="2"/>
  <c r="L43" i="2"/>
  <c r="C44" i="2" l="1"/>
  <c r="F44" i="2"/>
  <c r="E44" i="2"/>
  <c r="D44" i="2"/>
  <c r="L44" i="2"/>
  <c r="B45" i="2"/>
  <c r="B46" i="2" l="1"/>
  <c r="C45" i="2"/>
  <c r="F45" i="2"/>
  <c r="D45" i="2"/>
  <c r="E45" i="2"/>
  <c r="L45" i="2"/>
  <c r="B47" i="2" l="1"/>
  <c r="C46" i="2"/>
  <c r="F46" i="2"/>
  <c r="D46" i="2"/>
  <c r="E46" i="2"/>
  <c r="L46" i="2"/>
  <c r="B48" i="2" l="1"/>
  <c r="C47" i="2"/>
  <c r="F47" i="2"/>
  <c r="E47" i="2"/>
  <c r="D47" i="2"/>
  <c r="L47" i="2"/>
  <c r="B49" i="2" l="1"/>
  <c r="C48" i="2"/>
  <c r="F48" i="2"/>
  <c r="D48" i="2"/>
  <c r="E48" i="2"/>
  <c r="L48" i="2"/>
  <c r="B50" i="2" l="1"/>
  <c r="C49" i="2"/>
  <c r="F49" i="2"/>
  <c r="E49" i="2"/>
  <c r="D49" i="2"/>
  <c r="L49" i="2"/>
  <c r="E50" i="2" l="1"/>
  <c r="D50" i="2"/>
  <c r="F50" i="2"/>
  <c r="C50" i="2"/>
  <c r="L50" i="2"/>
  <c r="B51" i="2"/>
  <c r="E51" i="2" l="1"/>
  <c r="D51" i="2"/>
  <c r="F51" i="2"/>
  <c r="C51" i="2"/>
  <c r="L51" i="2"/>
  <c r="B52" i="2"/>
  <c r="E52" i="2" l="1"/>
  <c r="D52" i="2"/>
  <c r="F52" i="2"/>
  <c r="C52" i="2"/>
  <c r="L52" i="2"/>
  <c r="B53" i="2"/>
  <c r="B54" i="2" l="1"/>
  <c r="E53" i="2"/>
  <c r="D53" i="2"/>
  <c r="F53" i="2"/>
  <c r="C53" i="2"/>
  <c r="L53" i="2"/>
  <c r="E54" i="2" l="1"/>
  <c r="D54" i="2"/>
  <c r="F54" i="2"/>
  <c r="C54" i="2"/>
  <c r="L54" i="2"/>
  <c r="B55" i="2"/>
  <c r="E55" i="2" l="1"/>
  <c r="D55" i="2"/>
  <c r="F55" i="2"/>
  <c r="C55" i="2"/>
  <c r="L55" i="2"/>
  <c r="B56" i="2"/>
  <c r="E56" i="2" l="1"/>
  <c r="D56" i="2"/>
  <c r="F56" i="2"/>
  <c r="C56" i="2"/>
  <c r="L56" i="2"/>
  <c r="B57" i="2"/>
  <c r="B58" i="2" l="1"/>
  <c r="E57" i="2"/>
  <c r="D57" i="2"/>
  <c r="F57" i="2"/>
  <c r="C57" i="2"/>
  <c r="L57" i="2"/>
  <c r="E58" i="2" l="1"/>
  <c r="D58" i="2"/>
  <c r="F58" i="2"/>
  <c r="C58" i="2"/>
  <c r="L58" i="2"/>
  <c r="B59" i="2"/>
  <c r="E59" i="2" l="1"/>
  <c r="D59" i="2"/>
  <c r="F59" i="2"/>
  <c r="C59" i="2"/>
  <c r="L59" i="2"/>
  <c r="B60" i="2"/>
  <c r="E60" i="2" l="1"/>
  <c r="D60" i="2"/>
  <c r="F60" i="2"/>
  <c r="C60" i="2"/>
  <c r="L60" i="2"/>
  <c r="B61" i="2"/>
  <c r="E61" i="2" l="1"/>
  <c r="D61" i="2"/>
  <c r="F61" i="2"/>
  <c r="C61" i="2"/>
  <c r="L61" i="2"/>
  <c r="B62" i="2"/>
  <c r="B63" i="2" l="1"/>
  <c r="E62" i="2"/>
  <c r="D62" i="2"/>
  <c r="F62" i="2"/>
  <c r="C62" i="2"/>
  <c r="L62" i="2"/>
  <c r="E63" i="2" l="1"/>
  <c r="D63" i="2"/>
  <c r="F63" i="2"/>
  <c r="C63" i="2"/>
  <c r="L63" i="2"/>
  <c r="B64" i="2"/>
  <c r="E64" i="2" l="1"/>
  <c r="D64" i="2"/>
  <c r="F64" i="2"/>
  <c r="C64" i="2"/>
  <c r="L64" i="2"/>
  <c r="B65" i="2"/>
  <c r="E65" i="2" l="1"/>
  <c r="D65" i="2"/>
  <c r="F65" i="2"/>
  <c r="C65" i="2"/>
  <c r="L65" i="2"/>
  <c r="B66" i="2"/>
  <c r="E66" i="2" l="1"/>
  <c r="D66" i="2"/>
  <c r="F66" i="2"/>
  <c r="C66" i="2"/>
  <c r="L66" i="2"/>
  <c r="B67" i="2"/>
  <c r="E67" i="2" l="1"/>
  <c r="D67" i="2"/>
  <c r="F67" i="2"/>
  <c r="C67" i="2"/>
  <c r="L67" i="2"/>
  <c r="B68" i="2"/>
  <c r="E68" i="2" l="1"/>
  <c r="D68" i="2"/>
  <c r="F68" i="2"/>
  <c r="C68" i="2"/>
  <c r="L68" i="2"/>
  <c r="B69" i="2"/>
  <c r="E69" i="2" l="1"/>
  <c r="D69" i="2"/>
  <c r="F69" i="2"/>
  <c r="C69" i="2"/>
  <c r="G69" i="2"/>
  <c r="L69" i="2"/>
  <c r="B70" i="2"/>
  <c r="E70" i="2" l="1"/>
  <c r="D70" i="2"/>
  <c r="F70" i="2"/>
  <c r="C70" i="2"/>
  <c r="G70" i="2"/>
  <c r="L70" i="2"/>
  <c r="B71" i="2"/>
  <c r="E71" i="2" l="1"/>
  <c r="D71" i="2"/>
  <c r="F71" i="2"/>
  <c r="C71" i="2"/>
  <c r="G71" i="2"/>
  <c r="L71" i="2"/>
  <c r="B72" i="2"/>
  <c r="E72" i="2" l="1"/>
  <c r="D72" i="2"/>
  <c r="F72" i="2"/>
  <c r="C72" i="2"/>
  <c r="G72" i="2"/>
  <c r="L72" i="2"/>
  <c r="B73" i="2"/>
  <c r="E73" i="2" l="1"/>
  <c r="D73" i="2"/>
  <c r="F73" i="2"/>
  <c r="C73" i="2"/>
  <c r="G73" i="2"/>
  <c r="L73" i="2"/>
  <c r="B74" i="2"/>
  <c r="E74" i="2" l="1"/>
  <c r="D74" i="2"/>
  <c r="F74" i="2"/>
  <c r="C74" i="2"/>
  <c r="G74" i="2"/>
  <c r="L74" i="2"/>
  <c r="B75" i="2"/>
  <c r="E75" i="2" l="1"/>
  <c r="D75" i="2"/>
  <c r="F75" i="2"/>
  <c r="C75" i="2"/>
  <c r="G75" i="2"/>
  <c r="L75" i="2"/>
  <c r="B76" i="2"/>
  <c r="E76" i="2" l="1"/>
  <c r="D76" i="2"/>
  <c r="F76" i="2"/>
  <c r="C76" i="2"/>
  <c r="G76" i="2"/>
  <c r="L76" i="2"/>
  <c r="B77" i="2"/>
  <c r="E77" i="2" l="1"/>
  <c r="D77" i="2"/>
  <c r="F77" i="2"/>
  <c r="C77" i="2"/>
  <c r="G77" i="2"/>
  <c r="L77" i="2"/>
  <c r="B78" i="2"/>
  <c r="E78" i="2" l="1"/>
  <c r="D78" i="2"/>
  <c r="F78" i="2"/>
  <c r="C78" i="2"/>
  <c r="G78" i="2"/>
  <c r="L78" i="2"/>
  <c r="B79" i="2"/>
  <c r="E79" i="2" l="1"/>
  <c r="D79" i="2"/>
  <c r="F79" i="2"/>
  <c r="C79" i="2"/>
  <c r="G79" i="2"/>
  <c r="L79" i="2"/>
  <c r="B80" i="2"/>
  <c r="E80" i="2" l="1"/>
  <c r="D80" i="2"/>
  <c r="F80" i="2"/>
  <c r="C80" i="2"/>
  <c r="G80" i="2"/>
  <c r="L80" i="2"/>
  <c r="B81" i="2"/>
  <c r="B82" i="2" l="1"/>
  <c r="E81" i="2"/>
  <c r="D81" i="2"/>
  <c r="F81" i="2"/>
  <c r="C81" i="2"/>
  <c r="G81" i="2"/>
  <c r="L81" i="2"/>
  <c r="E82" i="2" l="1"/>
  <c r="D82" i="2"/>
  <c r="F82" i="2"/>
  <c r="C82" i="2"/>
  <c r="G82" i="2"/>
  <c r="L82" i="2"/>
  <c r="B83" i="2"/>
  <c r="E83" i="2" l="1"/>
  <c r="D83" i="2"/>
  <c r="F83" i="2"/>
  <c r="C83" i="2"/>
  <c r="G83" i="2"/>
  <c r="L83" i="2"/>
  <c r="B84" i="2"/>
  <c r="E84" i="2" l="1"/>
  <c r="D84" i="2"/>
  <c r="F84" i="2"/>
  <c r="C84" i="2"/>
  <c r="G84" i="2"/>
  <c r="L84" i="2"/>
  <c r="B85" i="2"/>
  <c r="E85" i="2" l="1"/>
  <c r="D85" i="2"/>
  <c r="F85" i="2"/>
  <c r="C85" i="2"/>
  <c r="G85" i="2"/>
  <c r="L85" i="2"/>
  <c r="B86" i="2"/>
  <c r="E86" i="2" l="1"/>
  <c r="D86" i="2"/>
  <c r="F86" i="2"/>
  <c r="C86" i="2"/>
  <c r="G86" i="2"/>
  <c r="L86" i="2"/>
  <c r="B87" i="2"/>
  <c r="E87" i="2" l="1"/>
  <c r="D87" i="2"/>
  <c r="F87" i="2"/>
  <c r="C87" i="2"/>
  <c r="G87" i="2"/>
  <c r="L87" i="2"/>
  <c r="B88" i="2"/>
  <c r="E88" i="2" l="1"/>
  <c r="D88" i="2"/>
  <c r="F88" i="2"/>
  <c r="C88" i="2"/>
  <c r="G88" i="2"/>
  <c r="L88" i="2"/>
  <c r="B89" i="2"/>
  <c r="E89" i="2" l="1"/>
  <c r="D89" i="2"/>
  <c r="F89" i="2"/>
  <c r="C89" i="2"/>
  <c r="G89" i="2"/>
  <c r="L89" i="2"/>
  <c r="B90" i="2"/>
  <c r="E90" i="2" l="1"/>
  <c r="D90" i="2"/>
  <c r="F90" i="2"/>
  <c r="C90" i="2"/>
  <c r="G90" i="2"/>
  <c r="L90" i="2"/>
  <c r="B91" i="2"/>
  <c r="B92" i="2" l="1"/>
  <c r="E91" i="2"/>
  <c r="D91" i="2"/>
  <c r="F91" i="2"/>
  <c r="C91" i="2"/>
  <c r="G91" i="2"/>
  <c r="L91" i="2"/>
  <c r="E92" i="2" l="1"/>
  <c r="D92" i="2"/>
  <c r="F92" i="2"/>
  <c r="C92" i="2"/>
  <c r="G92" i="2"/>
  <c r="L92" i="2"/>
  <c r="B93" i="2"/>
  <c r="E93" i="2" l="1"/>
  <c r="D93" i="2"/>
  <c r="F93" i="2"/>
  <c r="C93" i="2"/>
  <c r="G93" i="2"/>
  <c r="L93" i="2"/>
  <c r="B94" i="2"/>
  <c r="B95" i="2" l="1"/>
  <c r="E94" i="2"/>
  <c r="D94" i="2"/>
  <c r="F94" i="2"/>
  <c r="C94" i="2"/>
  <c r="G94" i="2"/>
  <c r="L94" i="2"/>
  <c r="E95" i="2" l="1"/>
  <c r="D95" i="2"/>
  <c r="F95" i="2"/>
  <c r="C95" i="2"/>
  <c r="G95" i="2"/>
  <c r="L95" i="2"/>
  <c r="B96" i="2"/>
  <c r="E96" i="2" l="1"/>
  <c r="D96" i="2"/>
  <c r="F96" i="2"/>
  <c r="C96" i="2"/>
  <c r="G96" i="2"/>
  <c r="L96" i="2"/>
  <c r="B97" i="2"/>
  <c r="E97" i="2" l="1"/>
  <c r="D97" i="2"/>
  <c r="F97" i="2"/>
  <c r="C97" i="2"/>
  <c r="G97" i="2"/>
  <c r="L97" i="2"/>
  <c r="B98" i="2"/>
  <c r="B99" i="2" l="1"/>
  <c r="E98" i="2"/>
  <c r="D98" i="2"/>
  <c r="F98" i="2"/>
  <c r="C98" i="2"/>
  <c r="G98" i="2"/>
  <c r="L98" i="2"/>
  <c r="E99" i="2" l="1"/>
  <c r="D99" i="2"/>
  <c r="F99" i="2"/>
  <c r="C99" i="2"/>
  <c r="G99" i="2"/>
  <c r="L99" i="2"/>
  <c r="B100" i="2"/>
  <c r="E100" i="2" l="1"/>
  <c r="D100" i="2"/>
  <c r="F100" i="2"/>
  <c r="C100" i="2"/>
  <c r="G100" i="2"/>
  <c r="L100" i="2"/>
  <c r="B101" i="2"/>
  <c r="E101" i="2" l="1"/>
  <c r="D101" i="2"/>
  <c r="F101" i="2"/>
  <c r="C101" i="2"/>
  <c r="G101" i="2"/>
  <c r="L101" i="2"/>
  <c r="B102" i="2"/>
  <c r="E102" i="2" l="1"/>
  <c r="D102" i="2"/>
  <c r="F102" i="2"/>
  <c r="C102" i="2"/>
  <c r="G102" i="2"/>
  <c r="L102" i="2"/>
  <c r="B103" i="2"/>
  <c r="B104" i="2" l="1"/>
  <c r="E103" i="2"/>
  <c r="D103" i="2"/>
  <c r="F103" i="2"/>
  <c r="C103" i="2"/>
  <c r="G103" i="2"/>
  <c r="L103" i="2"/>
  <c r="E104" i="2" l="1"/>
  <c r="D104" i="2"/>
  <c r="F104" i="2"/>
  <c r="C104" i="2"/>
  <c r="G104" i="2"/>
  <c r="L104" i="2"/>
  <c r="B105" i="2"/>
  <c r="E105" i="2" l="1"/>
  <c r="D105" i="2"/>
  <c r="F105" i="2"/>
  <c r="C105" i="2"/>
  <c r="G105" i="2"/>
  <c r="L105" i="2"/>
  <c r="B106" i="2"/>
  <c r="E106" i="2" l="1"/>
  <c r="D106" i="2"/>
  <c r="F106" i="2"/>
  <c r="C106" i="2"/>
  <c r="G106" i="2"/>
  <c r="L106" i="2"/>
  <c r="B107" i="2"/>
  <c r="B108" i="2" l="1"/>
  <c r="E107" i="2"/>
  <c r="D107" i="2"/>
  <c r="F107" i="2"/>
  <c r="C107" i="2"/>
  <c r="G107" i="2"/>
  <c r="L107" i="2"/>
  <c r="E108" i="2" l="1"/>
  <c r="D108" i="2"/>
  <c r="F108" i="2"/>
  <c r="C108" i="2"/>
  <c r="G108" i="2"/>
  <c r="L108" i="2"/>
  <c r="B109" i="2"/>
  <c r="E109" i="2" l="1"/>
  <c r="D109" i="2"/>
  <c r="F109" i="2"/>
  <c r="C109" i="2"/>
  <c r="G109" i="2"/>
  <c r="L109" i="2"/>
  <c r="B110" i="2"/>
  <c r="E110" i="2" l="1"/>
  <c r="D110" i="2"/>
  <c r="F110" i="2"/>
  <c r="C110" i="2"/>
  <c r="G110" i="2"/>
  <c r="L110" i="2"/>
  <c r="B111" i="2"/>
  <c r="B112" i="2" l="1"/>
  <c r="E111" i="2"/>
  <c r="D111" i="2"/>
  <c r="F111" i="2"/>
  <c r="C111" i="2"/>
  <c r="G111" i="2"/>
  <c r="L111" i="2"/>
  <c r="E112" i="2" l="1"/>
  <c r="D112" i="2"/>
  <c r="F112" i="2"/>
  <c r="C112" i="2"/>
  <c r="G112" i="2"/>
  <c r="L112" i="2"/>
  <c r="B113" i="2"/>
  <c r="E113" i="2" l="1"/>
  <c r="D113" i="2"/>
  <c r="F113" i="2"/>
  <c r="C113" i="2"/>
  <c r="G113" i="2"/>
  <c r="L113" i="2"/>
  <c r="B114" i="2"/>
  <c r="E114" i="2" l="1"/>
  <c r="D114" i="2"/>
  <c r="F114" i="2"/>
  <c r="C114" i="2"/>
  <c r="G114" i="2"/>
  <c r="L114" i="2"/>
  <c r="B115" i="2"/>
  <c r="E115" i="2" l="1"/>
  <c r="D115" i="2"/>
  <c r="F115" i="2"/>
  <c r="C115" i="2"/>
  <c r="G115" i="2"/>
  <c r="L115" i="2"/>
  <c r="B116" i="2"/>
  <c r="E116" i="2" l="1"/>
  <c r="D116" i="2"/>
  <c r="F116" i="2"/>
  <c r="C116" i="2"/>
  <c r="G116" i="2"/>
  <c r="L116" i="2"/>
  <c r="B117" i="2"/>
  <c r="E117" i="2" l="1"/>
  <c r="D117" i="2"/>
  <c r="F117" i="2"/>
  <c r="C117" i="2"/>
  <c r="G117" i="2"/>
  <c r="L117" i="2"/>
  <c r="B118" i="2"/>
  <c r="E118" i="2" l="1"/>
  <c r="D118" i="2"/>
  <c r="F118" i="2"/>
  <c r="C118" i="2"/>
  <c r="G118" i="2"/>
  <c r="L118" i="2"/>
  <c r="B119" i="2"/>
  <c r="E119" i="2" l="1"/>
  <c r="D119" i="2"/>
  <c r="F119" i="2"/>
  <c r="C119" i="2"/>
  <c r="G119" i="2"/>
  <c r="L119" i="2"/>
  <c r="B120" i="2"/>
  <c r="E120" i="2" l="1"/>
  <c r="D120" i="2"/>
  <c r="F120" i="2"/>
  <c r="C120" i="2"/>
  <c r="G120" i="2"/>
  <c r="L120" i="2"/>
  <c r="B121" i="2"/>
  <c r="E121" i="2" l="1"/>
  <c r="D121" i="2"/>
  <c r="F121" i="2"/>
  <c r="C121" i="2"/>
  <c r="G121" i="2"/>
  <c r="L121" i="2"/>
  <c r="B122" i="2"/>
  <c r="E122" i="2" l="1"/>
  <c r="D122" i="2"/>
  <c r="F122" i="2"/>
  <c r="C122" i="2"/>
  <c r="G122" i="2"/>
  <c r="L122" i="2"/>
  <c r="B123" i="2"/>
  <c r="E123" i="2" l="1"/>
  <c r="D123" i="2"/>
  <c r="F123" i="2"/>
  <c r="C123" i="2"/>
  <c r="G123" i="2"/>
  <c r="L123" i="2"/>
  <c r="B124" i="2"/>
  <c r="E124" i="2" l="1"/>
  <c r="D124" i="2"/>
  <c r="F124" i="2"/>
  <c r="C124" i="2"/>
  <c r="G124" i="2"/>
  <c r="L124" i="2"/>
  <c r="B125" i="2"/>
  <c r="E125" i="2" l="1"/>
  <c r="D125" i="2"/>
  <c r="F125" i="2"/>
  <c r="C125" i="2"/>
  <c r="G125" i="2"/>
  <c r="L125" i="2"/>
  <c r="B126" i="2"/>
  <c r="E126" i="2" l="1"/>
  <c r="D126" i="2"/>
  <c r="F126" i="2"/>
  <c r="C126" i="2"/>
  <c r="G126" i="2"/>
  <c r="L126" i="2"/>
  <c r="B127" i="2"/>
  <c r="E127" i="2" l="1"/>
  <c r="D127" i="2"/>
  <c r="F127" i="2"/>
  <c r="C127" i="2"/>
  <c r="G127" i="2"/>
  <c r="L127" i="2"/>
  <c r="B128" i="2"/>
  <c r="E128" i="2" l="1"/>
  <c r="D128" i="2"/>
  <c r="F128" i="2"/>
  <c r="C128" i="2"/>
  <c r="G128" i="2"/>
  <c r="L128" i="2"/>
  <c r="B129" i="2"/>
  <c r="E129" i="2" l="1"/>
  <c r="D129" i="2"/>
  <c r="F129" i="2"/>
  <c r="C129" i="2"/>
  <c r="G129" i="2"/>
  <c r="L129" i="2"/>
  <c r="B130" i="2"/>
  <c r="E130" i="2" l="1"/>
  <c r="D130" i="2"/>
  <c r="F130" i="2"/>
  <c r="C130" i="2"/>
  <c r="G130" i="2"/>
  <c r="L130" i="2"/>
  <c r="B131" i="2"/>
  <c r="E131" i="2" l="1"/>
  <c r="D131" i="2"/>
  <c r="F131" i="2"/>
  <c r="C131" i="2"/>
  <c r="G131" i="2"/>
  <c r="L131" i="2"/>
  <c r="B132" i="2"/>
  <c r="E132" i="2" l="1"/>
  <c r="D132" i="2"/>
  <c r="F132" i="2"/>
  <c r="C132" i="2"/>
  <c r="G132" i="2"/>
  <c r="L132" i="2"/>
  <c r="B133" i="2"/>
  <c r="E133" i="2" l="1"/>
  <c r="D133" i="2"/>
  <c r="F133" i="2"/>
  <c r="C133" i="2"/>
  <c r="G133" i="2"/>
  <c r="L133" i="2"/>
  <c r="B134" i="2"/>
  <c r="E134" i="2" l="1"/>
  <c r="D134" i="2"/>
  <c r="F134" i="2"/>
  <c r="C134" i="2"/>
  <c r="G134" i="2"/>
  <c r="L134" i="2"/>
  <c r="B135" i="2"/>
  <c r="D135" i="2" l="1"/>
  <c r="G135" i="2"/>
  <c r="F135" i="2"/>
  <c r="E135" i="2"/>
  <c r="C135" i="2"/>
  <c r="L135" i="2"/>
  <c r="B136" i="2"/>
  <c r="E136" i="2" l="1"/>
  <c r="D136" i="2"/>
  <c r="F136" i="2"/>
  <c r="C136" i="2"/>
  <c r="G136" i="2"/>
  <c r="L136" i="2"/>
  <c r="B137" i="2"/>
  <c r="E137" i="2" l="1"/>
  <c r="D137" i="2"/>
  <c r="F137" i="2"/>
  <c r="C137" i="2"/>
  <c r="G137" i="2"/>
  <c r="L137" i="2"/>
  <c r="B138" i="2"/>
  <c r="E138" i="2" l="1"/>
  <c r="D138" i="2"/>
  <c r="F138" i="2"/>
  <c r="C138" i="2"/>
  <c r="G138" i="2"/>
  <c r="L138" i="2"/>
  <c r="B139" i="2"/>
  <c r="E139" i="2" l="1"/>
  <c r="D139" i="2"/>
  <c r="F139" i="2"/>
  <c r="C139" i="2"/>
  <c r="G139" i="2"/>
  <c r="L139" i="2"/>
  <c r="B140" i="2"/>
  <c r="E140" i="2" l="1"/>
  <c r="D140" i="2"/>
  <c r="F140" i="2"/>
  <c r="C140" i="2"/>
  <c r="G140" i="2"/>
  <c r="L140" i="2"/>
  <c r="B141" i="2"/>
  <c r="E141" i="2" l="1"/>
  <c r="D141" i="2"/>
  <c r="F141" i="2"/>
  <c r="C141" i="2"/>
  <c r="G141" i="2"/>
  <c r="L141" i="2"/>
  <c r="B142" i="2"/>
  <c r="E142" i="2" l="1"/>
  <c r="D142" i="2"/>
  <c r="F142" i="2"/>
  <c r="C142" i="2"/>
  <c r="G142" i="2"/>
  <c r="L142" i="2"/>
  <c r="B143" i="2"/>
  <c r="E143" i="2" l="1"/>
  <c r="D143" i="2"/>
  <c r="F143" i="2"/>
  <c r="C143" i="2"/>
  <c r="G143" i="2"/>
  <c r="L143" i="2"/>
  <c r="B144" i="2"/>
  <c r="E144" i="2" l="1"/>
  <c r="D144" i="2"/>
  <c r="F144" i="2"/>
  <c r="C144" i="2"/>
  <c r="G144" i="2"/>
  <c r="L144" i="2"/>
  <c r="B145" i="2"/>
  <c r="E145" i="2" l="1"/>
  <c r="D145" i="2"/>
  <c r="F145" i="2"/>
  <c r="C145" i="2"/>
  <c r="G145" i="2"/>
  <c r="L145" i="2"/>
  <c r="B146" i="2"/>
  <c r="E146" i="2" l="1"/>
  <c r="D146" i="2"/>
  <c r="F146" i="2"/>
  <c r="C146" i="2"/>
  <c r="G146" i="2"/>
  <c r="L146" i="2"/>
  <c r="B147" i="2"/>
  <c r="E147" i="2" l="1"/>
  <c r="D147" i="2"/>
  <c r="F147" i="2"/>
  <c r="C147" i="2"/>
  <c r="G147" i="2"/>
  <c r="L147" i="2"/>
  <c r="B148" i="2"/>
  <c r="E148" i="2" l="1"/>
  <c r="D148" i="2"/>
  <c r="F148" i="2"/>
  <c r="C148" i="2"/>
  <c r="G148" i="2"/>
  <c r="L148" i="2"/>
  <c r="B149" i="2"/>
  <c r="E149" i="2" l="1"/>
  <c r="D149" i="2"/>
  <c r="F149" i="2"/>
  <c r="C149" i="2"/>
  <c r="G149" i="2"/>
  <c r="L149" i="2"/>
  <c r="B150" i="2"/>
  <c r="E150" i="2" l="1"/>
  <c r="D150" i="2"/>
  <c r="F150" i="2"/>
  <c r="C150" i="2"/>
  <c r="G150" i="2"/>
  <c r="L150" i="2"/>
  <c r="B151" i="2"/>
  <c r="E151" i="2" l="1"/>
  <c r="D151" i="2"/>
  <c r="F151" i="2"/>
  <c r="C151" i="2"/>
  <c r="G151" i="2"/>
  <c r="L151" i="2"/>
  <c r="B152" i="2"/>
  <c r="E152" i="2" l="1"/>
  <c r="D152" i="2"/>
  <c r="F152" i="2"/>
  <c r="C152" i="2"/>
  <c r="G152" i="2"/>
  <c r="L152" i="2"/>
  <c r="B153" i="2"/>
  <c r="E153" i="2" l="1"/>
  <c r="D153" i="2"/>
  <c r="F153" i="2"/>
  <c r="C153" i="2"/>
  <c r="G153" i="2"/>
  <c r="L153" i="2"/>
  <c r="B154" i="2"/>
  <c r="E154" i="2" l="1"/>
  <c r="D154" i="2"/>
  <c r="F154" i="2"/>
  <c r="C154" i="2"/>
  <c r="G154" i="2"/>
  <c r="L154" i="2"/>
  <c r="B155" i="2"/>
  <c r="E155" i="2" l="1"/>
  <c r="D155" i="2"/>
  <c r="F155" i="2"/>
  <c r="C155" i="2"/>
  <c r="G155" i="2"/>
  <c r="L155" i="2"/>
  <c r="B156" i="2"/>
  <c r="E156" i="2" l="1"/>
  <c r="D156" i="2"/>
  <c r="F156" i="2"/>
  <c r="C156" i="2"/>
  <c r="G156" i="2"/>
  <c r="L156" i="2"/>
  <c r="B157" i="2"/>
  <c r="E157" i="2" l="1"/>
  <c r="D157" i="2"/>
  <c r="F157" i="2"/>
  <c r="C157" i="2"/>
  <c r="G157" i="2"/>
  <c r="L157" i="2"/>
  <c r="B158" i="2"/>
  <c r="B159" i="2" l="1"/>
  <c r="E158" i="2"/>
  <c r="D158" i="2"/>
  <c r="F158" i="2"/>
  <c r="C158" i="2"/>
  <c r="G158" i="2"/>
  <c r="L158" i="2"/>
  <c r="E159" i="2" l="1"/>
  <c r="D159" i="2"/>
  <c r="F159" i="2"/>
  <c r="C159" i="2"/>
  <c r="G159" i="2"/>
  <c r="L159" i="2"/>
  <c r="B160" i="2"/>
  <c r="E160" i="2" l="1"/>
  <c r="D160" i="2"/>
  <c r="F160" i="2"/>
  <c r="C160" i="2"/>
  <c r="G160" i="2"/>
  <c r="L160" i="2"/>
  <c r="B161" i="2"/>
  <c r="E161" i="2" l="1"/>
  <c r="D161" i="2"/>
  <c r="F161" i="2"/>
  <c r="C161" i="2"/>
  <c r="G161" i="2"/>
  <c r="L161" i="2"/>
  <c r="B162" i="2"/>
  <c r="E162" i="2" l="1"/>
  <c r="D162" i="2"/>
  <c r="F162" i="2"/>
  <c r="C162" i="2"/>
  <c r="G162" i="2"/>
  <c r="L162" i="2"/>
  <c r="B163" i="2"/>
  <c r="E163" i="2" l="1"/>
  <c r="D163" i="2"/>
  <c r="F163" i="2"/>
  <c r="C163" i="2"/>
  <c r="G163" i="2"/>
  <c r="L163" i="2"/>
  <c r="B164" i="2"/>
  <c r="B165" i="2" l="1"/>
  <c r="E164" i="2"/>
  <c r="D164" i="2"/>
  <c r="F164" i="2"/>
  <c r="C164" i="2"/>
  <c r="G164" i="2"/>
  <c r="L164" i="2"/>
  <c r="E165" i="2" l="1"/>
  <c r="D165" i="2"/>
  <c r="F165" i="2"/>
  <c r="C165" i="2"/>
  <c r="G165" i="2"/>
  <c r="L165" i="2"/>
  <c r="B166" i="2"/>
  <c r="E166" i="2" l="1"/>
  <c r="D166" i="2"/>
  <c r="F166" i="2"/>
  <c r="C166" i="2"/>
  <c r="G166" i="2"/>
  <c r="L166" i="2"/>
  <c r="B167" i="2"/>
  <c r="E167" i="2" l="1"/>
  <c r="D167" i="2"/>
  <c r="F167" i="2"/>
  <c r="C167" i="2"/>
  <c r="G167" i="2"/>
  <c r="L167" i="2"/>
  <c r="B168" i="2"/>
  <c r="E168" i="2" l="1"/>
  <c r="D168" i="2"/>
  <c r="F168" i="2"/>
  <c r="C168" i="2"/>
  <c r="G168" i="2"/>
  <c r="L168" i="2"/>
  <c r="B169" i="2"/>
  <c r="E169" i="2" l="1"/>
  <c r="D169" i="2"/>
  <c r="F169" i="2"/>
  <c r="C169" i="2"/>
  <c r="G169" i="2"/>
  <c r="L169" i="2"/>
  <c r="B170" i="2"/>
  <c r="E170" i="2" l="1"/>
  <c r="D170" i="2"/>
  <c r="F170" i="2"/>
  <c r="C170" i="2"/>
  <c r="G170" i="2"/>
  <c r="L170" i="2"/>
  <c r="B171" i="2"/>
  <c r="E171" i="2" l="1"/>
  <c r="D171" i="2"/>
  <c r="F171" i="2"/>
  <c r="C171" i="2"/>
  <c r="G171" i="2"/>
  <c r="L171" i="2"/>
  <c r="B172" i="2"/>
  <c r="E172" i="2" l="1"/>
  <c r="D172" i="2"/>
  <c r="F172" i="2"/>
  <c r="C172" i="2"/>
  <c r="G172" i="2"/>
  <c r="L172" i="2"/>
  <c r="B173" i="2"/>
  <c r="B174" i="2" l="1"/>
  <c r="E173" i="2"/>
  <c r="D173" i="2"/>
  <c r="F173" i="2"/>
  <c r="C173" i="2"/>
  <c r="G173" i="2"/>
  <c r="L173" i="2"/>
  <c r="E174" i="2" l="1"/>
  <c r="D174" i="2"/>
  <c r="F174" i="2"/>
  <c r="C174" i="2"/>
  <c r="G174" i="2"/>
  <c r="L174" i="2"/>
  <c r="B175" i="2"/>
  <c r="B176" i="2" l="1"/>
  <c r="E175" i="2"/>
  <c r="D175" i="2"/>
  <c r="F175" i="2"/>
  <c r="C175" i="2"/>
  <c r="G175" i="2"/>
  <c r="L175" i="2"/>
  <c r="E176" i="2" l="1"/>
  <c r="D176" i="2"/>
  <c r="F176" i="2"/>
  <c r="C176" i="2"/>
  <c r="G176" i="2"/>
  <c r="L176" i="2"/>
  <c r="B177" i="2"/>
  <c r="E177" i="2" l="1"/>
  <c r="D177" i="2"/>
  <c r="F177" i="2"/>
  <c r="C177" i="2"/>
  <c r="G177" i="2"/>
  <c r="L177" i="2"/>
  <c r="B178" i="2"/>
  <c r="E178" i="2" l="1"/>
  <c r="D178" i="2"/>
  <c r="F178" i="2"/>
  <c r="C178" i="2"/>
  <c r="G178" i="2"/>
  <c r="L178" i="2"/>
  <c r="B179" i="2"/>
  <c r="E179" i="2" l="1"/>
  <c r="D179" i="2"/>
  <c r="F179" i="2"/>
  <c r="C179" i="2"/>
  <c r="G179" i="2"/>
  <c r="L179" i="2"/>
  <c r="B180" i="2"/>
  <c r="E180" i="2" l="1"/>
  <c r="D180" i="2"/>
  <c r="F180" i="2"/>
  <c r="C180" i="2"/>
  <c r="G180" i="2"/>
  <c r="L180" i="2"/>
  <c r="B181" i="2"/>
  <c r="E181" i="2" l="1"/>
  <c r="D181" i="2"/>
  <c r="F181" i="2"/>
  <c r="C181" i="2"/>
  <c r="G181" i="2"/>
  <c r="L181" i="2"/>
  <c r="B182" i="2"/>
  <c r="B183" i="2" l="1"/>
  <c r="E182" i="2"/>
  <c r="D182" i="2"/>
  <c r="F182" i="2"/>
  <c r="C182" i="2"/>
  <c r="G182" i="2"/>
  <c r="L182" i="2"/>
  <c r="E183" i="2" l="1"/>
  <c r="D183" i="2"/>
  <c r="F183" i="2"/>
  <c r="C183" i="2"/>
  <c r="G183" i="2"/>
  <c r="L183" i="2"/>
  <c r="B184" i="2"/>
  <c r="E184" i="2" l="1"/>
  <c r="D184" i="2"/>
  <c r="F184" i="2"/>
  <c r="C184" i="2"/>
  <c r="G184" i="2"/>
  <c r="L184" i="2"/>
  <c r="B185" i="2"/>
  <c r="E185" i="2" l="1"/>
  <c r="D185" i="2"/>
  <c r="F185" i="2"/>
  <c r="C185" i="2"/>
  <c r="G185" i="2"/>
  <c r="L185" i="2"/>
  <c r="B186" i="2"/>
  <c r="E186" i="2" l="1"/>
  <c r="D186" i="2"/>
  <c r="F186" i="2"/>
  <c r="C186" i="2"/>
  <c r="G186" i="2"/>
  <c r="L186" i="2"/>
  <c r="B187" i="2"/>
  <c r="E187" i="2" l="1"/>
  <c r="D187" i="2"/>
  <c r="F187" i="2"/>
  <c r="C187" i="2"/>
  <c r="G187" i="2"/>
  <c r="L187" i="2"/>
  <c r="B188" i="2"/>
  <c r="E188" i="2" l="1"/>
  <c r="D188" i="2"/>
  <c r="F188" i="2"/>
  <c r="C188" i="2"/>
  <c r="G188" i="2"/>
  <c r="L188" i="2"/>
  <c r="B189" i="2"/>
  <c r="E189" i="2" l="1"/>
  <c r="D189" i="2"/>
  <c r="F189" i="2"/>
  <c r="C189" i="2"/>
  <c r="G189" i="2"/>
  <c r="L189" i="2"/>
  <c r="B190" i="2"/>
  <c r="E190" i="2" l="1"/>
  <c r="D190" i="2"/>
  <c r="F190" i="2"/>
  <c r="C190" i="2"/>
  <c r="G190" i="2"/>
  <c r="L190" i="2"/>
  <c r="B191" i="2"/>
  <c r="E191" i="2" l="1"/>
  <c r="D191" i="2"/>
  <c r="F191" i="2"/>
  <c r="C191" i="2"/>
  <c r="G191" i="2"/>
  <c r="L191" i="2"/>
  <c r="B192" i="2"/>
  <c r="E192" i="2" l="1"/>
  <c r="D192" i="2"/>
  <c r="F192" i="2"/>
  <c r="C192" i="2"/>
  <c r="G192" i="2"/>
  <c r="L192" i="2"/>
  <c r="B193" i="2"/>
  <c r="E193" i="2" l="1"/>
  <c r="D193" i="2"/>
  <c r="F193" i="2"/>
  <c r="C193" i="2"/>
  <c r="G193" i="2"/>
  <c r="L193" i="2"/>
  <c r="B194" i="2"/>
  <c r="E194" i="2" l="1"/>
  <c r="D194" i="2"/>
  <c r="F194" i="2"/>
  <c r="C194" i="2"/>
  <c r="G194" i="2"/>
  <c r="L194" i="2"/>
  <c r="B195" i="2"/>
  <c r="E195" i="2" l="1"/>
  <c r="D195" i="2"/>
  <c r="F195" i="2"/>
  <c r="C195" i="2"/>
  <c r="G195" i="2"/>
  <c r="L195" i="2"/>
  <c r="B196" i="2"/>
  <c r="E196" i="2" l="1"/>
  <c r="D196" i="2"/>
  <c r="F196" i="2"/>
  <c r="C196" i="2"/>
  <c r="G196" i="2"/>
  <c r="L196" i="2"/>
  <c r="B197" i="2"/>
  <c r="B198" i="2" l="1"/>
  <c r="E197" i="2"/>
  <c r="D197" i="2"/>
  <c r="F197" i="2"/>
  <c r="C197" i="2"/>
  <c r="G197" i="2"/>
  <c r="L197" i="2"/>
  <c r="E198" i="2" l="1"/>
  <c r="D198" i="2"/>
  <c r="F198" i="2"/>
  <c r="C198" i="2"/>
  <c r="G198" i="2"/>
  <c r="L198" i="2"/>
  <c r="B199" i="2"/>
  <c r="E199" i="2" l="1"/>
  <c r="D199" i="2"/>
  <c r="F199" i="2"/>
  <c r="C199" i="2"/>
  <c r="G199" i="2"/>
  <c r="L199" i="2"/>
  <c r="B200" i="2"/>
  <c r="E200" i="2" l="1"/>
  <c r="D200" i="2"/>
  <c r="F200" i="2"/>
  <c r="C200" i="2"/>
  <c r="G200" i="2"/>
  <c r="L200" i="2"/>
  <c r="B201" i="2"/>
  <c r="E201" i="2" l="1"/>
  <c r="D201" i="2"/>
  <c r="F201" i="2"/>
  <c r="C201" i="2"/>
  <c r="G201" i="2"/>
  <c r="L201" i="2"/>
  <c r="A203" i="2"/>
  <c r="B202" i="2"/>
  <c r="E202" i="2" l="1"/>
  <c r="D202" i="2"/>
  <c r="F202" i="2"/>
  <c r="C202" i="2"/>
  <c r="G202" i="2"/>
  <c r="L202" i="2"/>
  <c r="A204" i="2"/>
  <c r="B203" i="2"/>
  <c r="E203" i="2" l="1"/>
  <c r="D203" i="2"/>
  <c r="F203" i="2"/>
  <c r="C203" i="2"/>
  <c r="G203" i="2"/>
  <c r="L203" i="2"/>
  <c r="A205" i="2"/>
  <c r="B204" i="2"/>
  <c r="E204" i="2" l="1"/>
  <c r="D204" i="2"/>
  <c r="F204" i="2"/>
  <c r="C204" i="2"/>
  <c r="G204" i="2"/>
  <c r="L204" i="2"/>
  <c r="A206" i="2"/>
  <c r="B205" i="2"/>
  <c r="E205" i="2" l="1"/>
  <c r="D205" i="2"/>
  <c r="F205" i="2"/>
  <c r="C205" i="2"/>
  <c r="G205" i="2"/>
  <c r="L205" i="2"/>
  <c r="A207" i="2"/>
  <c r="B206" i="2"/>
  <c r="E206" i="2" l="1"/>
  <c r="D206" i="2"/>
  <c r="F206" i="2"/>
  <c r="C206" i="2"/>
  <c r="G206" i="2"/>
  <c r="L206" i="2"/>
  <c r="A208" i="2"/>
  <c r="B207" i="2"/>
  <c r="E207" i="2" l="1"/>
  <c r="D207" i="2"/>
  <c r="F207" i="2"/>
  <c r="C207" i="2"/>
  <c r="G207" i="2"/>
  <c r="L207" i="2"/>
  <c r="A209" i="2"/>
  <c r="B208" i="2"/>
  <c r="A210" i="2" l="1"/>
  <c r="B209" i="2"/>
  <c r="E208" i="2"/>
  <c r="D208" i="2"/>
  <c r="F208" i="2"/>
  <c r="C208" i="2"/>
  <c r="G208" i="2"/>
  <c r="L208" i="2"/>
  <c r="E209" i="2" l="1"/>
  <c r="D209" i="2"/>
  <c r="F209" i="2"/>
  <c r="C209" i="2"/>
  <c r="G209" i="2"/>
  <c r="L209" i="2"/>
  <c r="A211" i="2"/>
  <c r="B210" i="2"/>
  <c r="E210" i="2" l="1"/>
  <c r="D210" i="2"/>
  <c r="F210" i="2"/>
  <c r="C210" i="2"/>
  <c r="G210" i="2"/>
  <c r="L210" i="2"/>
  <c r="A212" i="2"/>
  <c r="B211" i="2"/>
  <c r="E211" i="2" l="1"/>
  <c r="D211" i="2"/>
  <c r="F211" i="2"/>
  <c r="C211" i="2"/>
  <c r="G211" i="2"/>
  <c r="L211" i="2"/>
  <c r="A213" i="2"/>
  <c r="B212" i="2"/>
  <c r="E212" i="2" l="1"/>
  <c r="D212" i="2"/>
  <c r="F212" i="2"/>
  <c r="C212" i="2"/>
  <c r="G212" i="2"/>
  <c r="L212" i="2"/>
  <c r="A214" i="2"/>
  <c r="B213" i="2"/>
  <c r="E213" i="2" l="1"/>
  <c r="D213" i="2"/>
  <c r="F213" i="2"/>
  <c r="C213" i="2"/>
  <c r="G213" i="2"/>
  <c r="L213" i="2"/>
  <c r="A215" i="2"/>
  <c r="B214" i="2"/>
  <c r="E214" i="2" l="1"/>
  <c r="D214" i="2"/>
  <c r="F214" i="2"/>
  <c r="C214" i="2"/>
  <c r="G214" i="2"/>
  <c r="L214" i="2"/>
  <c r="A216" i="2"/>
  <c r="B215" i="2"/>
  <c r="E215" i="2" l="1"/>
  <c r="D215" i="2"/>
  <c r="F215" i="2"/>
  <c r="C215" i="2"/>
  <c r="G215" i="2"/>
  <c r="L215" i="2"/>
  <c r="A217" i="2"/>
  <c r="B216" i="2"/>
  <c r="E216" i="2" l="1"/>
  <c r="D216" i="2"/>
  <c r="F216" i="2"/>
  <c r="C216" i="2"/>
  <c r="G216" i="2"/>
  <c r="L216" i="2"/>
  <c r="A218" i="2"/>
  <c r="B217" i="2"/>
  <c r="E217" i="2" l="1"/>
  <c r="D217" i="2"/>
  <c r="F217" i="2"/>
  <c r="C217" i="2"/>
  <c r="G217" i="2"/>
  <c r="L217" i="2"/>
  <c r="A219" i="2"/>
  <c r="B218" i="2"/>
  <c r="E218" i="2" l="1"/>
  <c r="D218" i="2"/>
  <c r="F218" i="2"/>
  <c r="C218" i="2"/>
  <c r="G218" i="2"/>
  <c r="L218" i="2"/>
  <c r="A220" i="2"/>
  <c r="B219" i="2"/>
  <c r="E219" i="2" l="1"/>
  <c r="D219" i="2"/>
  <c r="F219" i="2"/>
  <c r="C219" i="2"/>
  <c r="G219" i="2"/>
  <c r="L219" i="2"/>
  <c r="A221" i="2"/>
  <c r="B220" i="2"/>
  <c r="E220" i="2" l="1"/>
  <c r="D220" i="2"/>
  <c r="F220" i="2"/>
  <c r="C220" i="2"/>
  <c r="G220" i="2"/>
  <c r="L220" i="2"/>
  <c r="A222" i="2"/>
  <c r="B221" i="2"/>
  <c r="E221" i="2" l="1"/>
  <c r="D221" i="2"/>
  <c r="F221" i="2"/>
  <c r="C221" i="2"/>
  <c r="G221" i="2"/>
  <c r="L221" i="2"/>
  <c r="A223" i="2"/>
  <c r="B222" i="2"/>
  <c r="E222" i="2" l="1"/>
  <c r="D222" i="2"/>
  <c r="F222" i="2"/>
  <c r="C222" i="2"/>
  <c r="G222" i="2"/>
  <c r="L222" i="2"/>
  <c r="A224" i="2"/>
  <c r="B223" i="2"/>
  <c r="E223" i="2" l="1"/>
  <c r="D223" i="2"/>
  <c r="F223" i="2"/>
  <c r="C223" i="2"/>
  <c r="G223" i="2"/>
  <c r="L223" i="2"/>
  <c r="A225" i="2"/>
  <c r="B224" i="2"/>
  <c r="E224" i="2" l="1"/>
  <c r="D224" i="2"/>
  <c r="F224" i="2"/>
  <c r="C224" i="2"/>
  <c r="G224" i="2"/>
  <c r="L224" i="2"/>
  <c r="A226" i="2"/>
  <c r="B225" i="2"/>
  <c r="E225" i="2" l="1"/>
  <c r="D225" i="2"/>
  <c r="F225" i="2"/>
  <c r="C225" i="2"/>
  <c r="G225" i="2"/>
  <c r="L225" i="2"/>
  <c r="A227" i="2"/>
  <c r="B226" i="2"/>
  <c r="E226" i="2" l="1"/>
  <c r="D226" i="2"/>
  <c r="F226" i="2"/>
  <c r="C226" i="2"/>
  <c r="G226" i="2"/>
  <c r="L226" i="2"/>
  <c r="A228" i="2"/>
  <c r="B227" i="2"/>
  <c r="A229" i="2" l="1"/>
  <c r="B228" i="2"/>
  <c r="E227" i="2"/>
  <c r="D227" i="2"/>
  <c r="F227" i="2"/>
  <c r="C227" i="2"/>
  <c r="G227" i="2"/>
  <c r="L227" i="2"/>
  <c r="E228" i="2" l="1"/>
  <c r="D228" i="2"/>
  <c r="F228" i="2"/>
  <c r="C228" i="2"/>
  <c r="G228" i="2"/>
  <c r="L228" i="2"/>
  <c r="A230" i="2"/>
  <c r="B229" i="2"/>
  <c r="E229" i="2" l="1"/>
  <c r="D229" i="2"/>
  <c r="F229" i="2"/>
  <c r="C229" i="2"/>
  <c r="G229" i="2"/>
  <c r="L229" i="2"/>
  <c r="A231" i="2"/>
  <c r="B230" i="2"/>
  <c r="E230" i="2" l="1"/>
  <c r="D230" i="2"/>
  <c r="F230" i="2"/>
  <c r="C230" i="2"/>
  <c r="G230" i="2"/>
  <c r="L230" i="2"/>
  <c r="A232" i="2"/>
  <c r="B231" i="2"/>
  <c r="E231" i="2" l="1"/>
  <c r="D231" i="2"/>
  <c r="F231" i="2"/>
  <c r="C231" i="2"/>
  <c r="G231" i="2"/>
  <c r="L231" i="2"/>
  <c r="A233" i="2"/>
  <c r="B232" i="2"/>
  <c r="E232" i="2" l="1"/>
  <c r="D232" i="2"/>
  <c r="F232" i="2"/>
  <c r="C232" i="2"/>
  <c r="G232" i="2"/>
  <c r="L232" i="2"/>
  <c r="A234" i="2"/>
  <c r="B233" i="2"/>
  <c r="E233" i="2" l="1"/>
  <c r="D233" i="2"/>
  <c r="F233" i="2"/>
  <c r="C233" i="2"/>
  <c r="G233" i="2"/>
  <c r="L233" i="2"/>
  <c r="A235" i="2"/>
  <c r="B234" i="2"/>
  <c r="E234" i="2" l="1"/>
  <c r="D234" i="2"/>
  <c r="F234" i="2"/>
  <c r="C234" i="2"/>
  <c r="G234" i="2"/>
  <c r="L234" i="2"/>
  <c r="A236" i="2"/>
  <c r="B235" i="2"/>
  <c r="A237" i="2" l="1"/>
  <c r="B236" i="2"/>
  <c r="E235" i="2"/>
  <c r="D235" i="2"/>
  <c r="F235" i="2"/>
  <c r="C235" i="2"/>
  <c r="G235" i="2"/>
  <c r="L235" i="2"/>
  <c r="E236" i="2" l="1"/>
  <c r="D236" i="2"/>
  <c r="F236" i="2"/>
  <c r="C236" i="2"/>
  <c r="G236" i="2"/>
  <c r="L236" i="2"/>
  <c r="A238" i="2"/>
  <c r="B237" i="2"/>
  <c r="E237" i="2" l="1"/>
  <c r="D237" i="2"/>
  <c r="F237" i="2"/>
  <c r="C237" i="2"/>
  <c r="G237" i="2"/>
  <c r="L237" i="2"/>
  <c r="A239" i="2"/>
  <c r="B238" i="2"/>
  <c r="E238" i="2" l="1"/>
  <c r="D238" i="2"/>
  <c r="F238" i="2"/>
  <c r="C238" i="2"/>
  <c r="G238" i="2"/>
  <c r="L238" i="2"/>
  <c r="A240" i="2"/>
  <c r="B239" i="2"/>
  <c r="E239" i="2" l="1"/>
  <c r="D239" i="2"/>
  <c r="F239" i="2"/>
  <c r="C239" i="2"/>
  <c r="G239" i="2"/>
  <c r="L239" i="2"/>
  <c r="A241" i="2"/>
  <c r="B240" i="2"/>
  <c r="E240" i="2" l="1"/>
  <c r="D240" i="2"/>
  <c r="F240" i="2"/>
  <c r="C240" i="2"/>
  <c r="G240" i="2"/>
  <c r="L240" i="2"/>
  <c r="A242" i="2"/>
  <c r="B241" i="2"/>
  <c r="E241" i="2" l="1"/>
  <c r="D241" i="2"/>
  <c r="F241" i="2"/>
  <c r="C241" i="2"/>
  <c r="G241" i="2"/>
  <c r="L241" i="2"/>
  <c r="A243" i="2"/>
  <c r="B242" i="2"/>
  <c r="E242" i="2" l="1"/>
  <c r="D242" i="2"/>
  <c r="F242" i="2"/>
  <c r="C242" i="2"/>
  <c r="G242" i="2"/>
  <c r="L242" i="2"/>
  <c r="A244" i="2"/>
  <c r="B243" i="2"/>
  <c r="E243" i="2" l="1"/>
  <c r="D243" i="2"/>
  <c r="F243" i="2"/>
  <c r="C243" i="2"/>
  <c r="G243" i="2"/>
  <c r="L243" i="2"/>
  <c r="A245" i="2"/>
  <c r="B244" i="2"/>
  <c r="A246" i="2" l="1"/>
  <c r="B245" i="2"/>
  <c r="E244" i="2"/>
  <c r="D244" i="2"/>
  <c r="F244" i="2"/>
  <c r="C244" i="2"/>
  <c r="G244" i="2"/>
  <c r="L244" i="2"/>
  <c r="E245" i="2" l="1"/>
  <c r="D245" i="2"/>
  <c r="F245" i="2"/>
  <c r="C245" i="2"/>
  <c r="G245" i="2"/>
  <c r="L245" i="2"/>
  <c r="A247" i="2"/>
  <c r="B246" i="2"/>
  <c r="E246" i="2" l="1"/>
  <c r="D246" i="2"/>
  <c r="F246" i="2"/>
  <c r="C246" i="2"/>
  <c r="G246" i="2"/>
  <c r="L246" i="2"/>
  <c r="B247" i="2"/>
  <c r="A248" i="2"/>
  <c r="A249" i="2" l="1"/>
  <c r="B248" i="2"/>
  <c r="D247" i="2"/>
  <c r="G247" i="2"/>
  <c r="F247" i="2"/>
  <c r="E247" i="2"/>
  <c r="C247" i="2"/>
  <c r="L247" i="2"/>
  <c r="D248" i="2" l="1"/>
  <c r="E248" i="2"/>
  <c r="C248" i="2"/>
  <c r="G248" i="2"/>
  <c r="F248" i="2"/>
  <c r="L248" i="2"/>
  <c r="B249" i="2"/>
  <c r="A250" i="2"/>
  <c r="D249" i="2" l="1"/>
  <c r="G249" i="2"/>
  <c r="F249" i="2"/>
  <c r="C249" i="2"/>
  <c r="E249" i="2"/>
  <c r="L249" i="2"/>
  <c r="A251" i="2"/>
  <c r="B250" i="2"/>
  <c r="B251" i="2" l="1"/>
  <c r="A252" i="2"/>
  <c r="D250" i="2"/>
  <c r="E250" i="2"/>
  <c r="C250" i="2"/>
  <c r="F250" i="2"/>
  <c r="G250" i="2"/>
  <c r="L250" i="2"/>
  <c r="A253" i="2" l="1"/>
  <c r="B252" i="2"/>
  <c r="D251" i="2"/>
  <c r="G251" i="2"/>
  <c r="F251" i="2"/>
  <c r="E251" i="2"/>
  <c r="C251" i="2"/>
  <c r="L251" i="2"/>
  <c r="D252" i="2" l="1"/>
  <c r="E252" i="2"/>
  <c r="C252" i="2"/>
  <c r="G252" i="2"/>
  <c r="F252" i="2"/>
  <c r="L252" i="2"/>
  <c r="B253" i="2"/>
  <c r="A254" i="2"/>
  <c r="A255" i="2" l="1"/>
  <c r="B254" i="2"/>
  <c r="D253" i="2"/>
  <c r="G253" i="2"/>
  <c r="F253" i="2"/>
  <c r="C253" i="2"/>
  <c r="E253" i="2"/>
  <c r="L253" i="2"/>
  <c r="D254" i="2" l="1"/>
  <c r="E254" i="2"/>
  <c r="C254" i="2"/>
  <c r="F254" i="2"/>
  <c r="G254" i="2"/>
  <c r="L254" i="2"/>
  <c r="B255" i="2"/>
  <c r="A256" i="2"/>
  <c r="A257" i="2" l="1"/>
  <c r="B256" i="2"/>
  <c r="D255" i="2"/>
  <c r="G255" i="2"/>
  <c r="F255" i="2"/>
  <c r="E255" i="2"/>
  <c r="C255" i="2"/>
  <c r="L255" i="2"/>
  <c r="D256" i="2" l="1"/>
  <c r="E256" i="2"/>
  <c r="C256" i="2"/>
  <c r="G256" i="2"/>
  <c r="F256" i="2"/>
  <c r="L256" i="2"/>
  <c r="B257" i="2"/>
  <c r="A258" i="2"/>
  <c r="A259" i="2" l="1"/>
  <c r="B258" i="2"/>
  <c r="D257" i="2"/>
  <c r="G257" i="2"/>
  <c r="F257" i="2"/>
  <c r="C257" i="2"/>
  <c r="E257" i="2"/>
  <c r="L257" i="2"/>
  <c r="D258" i="2" l="1"/>
  <c r="E258" i="2"/>
  <c r="C258" i="2"/>
  <c r="F258" i="2"/>
  <c r="G258" i="2"/>
  <c r="L258" i="2"/>
  <c r="B259" i="2"/>
  <c r="A260" i="2"/>
  <c r="A261" i="2" l="1"/>
  <c r="B260" i="2"/>
  <c r="D259" i="2"/>
  <c r="G259" i="2"/>
  <c r="F259" i="2"/>
  <c r="E259" i="2"/>
  <c r="C259" i="2"/>
  <c r="L259" i="2"/>
  <c r="D260" i="2" l="1"/>
  <c r="E260" i="2"/>
  <c r="C260" i="2"/>
  <c r="G260" i="2"/>
  <c r="F260" i="2"/>
  <c r="L260" i="2"/>
  <c r="B261" i="2"/>
  <c r="A262" i="2"/>
  <c r="A263" i="2" l="1"/>
  <c r="B262" i="2"/>
  <c r="D261" i="2"/>
  <c r="G261" i="2"/>
  <c r="F261" i="2"/>
  <c r="C261" i="2"/>
  <c r="E261" i="2"/>
  <c r="L261" i="2"/>
  <c r="D262" i="2" l="1"/>
  <c r="E262" i="2"/>
  <c r="C262" i="2"/>
  <c r="F262" i="2"/>
  <c r="G262" i="2"/>
  <c r="L262" i="2"/>
  <c r="B263" i="2"/>
  <c r="A264" i="2"/>
  <c r="A265" i="2" l="1"/>
  <c r="B264" i="2"/>
  <c r="D263" i="2"/>
  <c r="G263" i="2"/>
  <c r="F263" i="2"/>
  <c r="E263" i="2"/>
  <c r="C263" i="2"/>
  <c r="L263" i="2"/>
  <c r="D264" i="2" l="1"/>
  <c r="E264" i="2"/>
  <c r="C264" i="2"/>
  <c r="G264" i="2"/>
  <c r="F264" i="2"/>
  <c r="L264" i="2"/>
  <c r="B265" i="2"/>
  <c r="A266" i="2"/>
  <c r="A267" i="2" l="1"/>
  <c r="B266" i="2"/>
  <c r="D265" i="2"/>
  <c r="G265" i="2"/>
  <c r="F265" i="2"/>
  <c r="C265" i="2"/>
  <c r="E265" i="2"/>
  <c r="L265" i="2"/>
  <c r="D266" i="2" l="1"/>
  <c r="E266" i="2"/>
  <c r="C266" i="2"/>
  <c r="F266" i="2"/>
  <c r="G266" i="2"/>
  <c r="L266" i="2"/>
  <c r="B267" i="2"/>
  <c r="A268" i="2"/>
  <c r="A269" i="2" l="1"/>
  <c r="B268" i="2"/>
  <c r="D267" i="2"/>
  <c r="G267" i="2"/>
  <c r="F267" i="2"/>
  <c r="E267" i="2"/>
  <c r="C267" i="2"/>
  <c r="L267" i="2"/>
  <c r="D268" i="2" l="1"/>
  <c r="E268" i="2"/>
  <c r="C268" i="2"/>
  <c r="G268" i="2"/>
  <c r="F268" i="2"/>
  <c r="L268" i="2"/>
  <c r="B269" i="2"/>
  <c r="A270" i="2"/>
  <c r="A271" i="2" l="1"/>
  <c r="B270" i="2"/>
  <c r="D269" i="2"/>
  <c r="G269" i="2"/>
  <c r="F269" i="2"/>
  <c r="C269" i="2"/>
  <c r="E269" i="2"/>
  <c r="L269" i="2"/>
  <c r="D270" i="2" l="1"/>
  <c r="E270" i="2"/>
  <c r="C270" i="2"/>
  <c r="F270" i="2"/>
  <c r="G270" i="2"/>
  <c r="L270" i="2"/>
  <c r="B271" i="2"/>
  <c r="A272" i="2"/>
  <c r="A273" i="2" l="1"/>
  <c r="B272" i="2"/>
  <c r="D271" i="2"/>
  <c r="G271" i="2"/>
  <c r="F271" i="2"/>
  <c r="E271" i="2"/>
  <c r="C271" i="2"/>
  <c r="L271" i="2"/>
  <c r="D272" i="2" l="1"/>
  <c r="E272" i="2"/>
  <c r="C272" i="2"/>
  <c r="G272" i="2"/>
  <c r="F272" i="2"/>
  <c r="L272" i="2"/>
  <c r="B273" i="2"/>
  <c r="A274" i="2"/>
  <c r="D273" i="2" l="1"/>
  <c r="G273" i="2"/>
  <c r="F273" i="2"/>
  <c r="C273" i="2"/>
  <c r="E273" i="2"/>
  <c r="L273" i="2"/>
  <c r="A275" i="2"/>
  <c r="B274" i="2"/>
  <c r="D274" i="2" l="1"/>
  <c r="E274" i="2"/>
  <c r="C274" i="2"/>
  <c r="F274" i="2"/>
  <c r="G274" i="2"/>
  <c r="L274" i="2"/>
  <c r="B275" i="2"/>
  <c r="A276" i="2"/>
  <c r="A277" i="2" l="1"/>
  <c r="B276" i="2"/>
  <c r="D275" i="2"/>
  <c r="G275" i="2"/>
  <c r="F275" i="2"/>
  <c r="E275" i="2"/>
  <c r="C275" i="2"/>
  <c r="L275" i="2"/>
  <c r="D276" i="2" l="1"/>
  <c r="E276" i="2"/>
  <c r="C276" i="2"/>
  <c r="G276" i="2"/>
  <c r="F276" i="2"/>
  <c r="L276" i="2"/>
  <c r="B277" i="2"/>
  <c r="A278" i="2"/>
  <c r="A279" i="2" l="1"/>
  <c r="B278" i="2"/>
  <c r="D277" i="2"/>
  <c r="G277" i="2"/>
  <c r="F277" i="2"/>
  <c r="C277" i="2"/>
  <c r="E277" i="2"/>
  <c r="L277" i="2"/>
  <c r="D278" i="2" l="1"/>
  <c r="E278" i="2"/>
  <c r="C278" i="2"/>
  <c r="F278" i="2"/>
  <c r="G278" i="2"/>
  <c r="L278" i="2"/>
  <c r="B279" i="2"/>
  <c r="A280" i="2"/>
  <c r="A281" i="2" l="1"/>
  <c r="B280" i="2"/>
  <c r="D279" i="2"/>
  <c r="G279" i="2"/>
  <c r="F279" i="2"/>
  <c r="E279" i="2"/>
  <c r="C279" i="2"/>
  <c r="L279" i="2"/>
  <c r="D280" i="2" l="1"/>
  <c r="E280" i="2"/>
  <c r="C280" i="2"/>
  <c r="G280" i="2"/>
  <c r="F280" i="2"/>
  <c r="L280" i="2"/>
  <c r="B281" i="2"/>
  <c r="A282" i="2"/>
  <c r="A283" i="2" l="1"/>
  <c r="B282" i="2"/>
  <c r="D281" i="2"/>
  <c r="G281" i="2"/>
  <c r="F281" i="2"/>
  <c r="C281" i="2"/>
  <c r="E281" i="2"/>
  <c r="L281" i="2"/>
  <c r="D282" i="2" l="1"/>
  <c r="E282" i="2"/>
  <c r="C282" i="2"/>
  <c r="F282" i="2"/>
  <c r="G282" i="2"/>
  <c r="L282" i="2"/>
  <c r="B283" i="2"/>
  <c r="A284" i="2"/>
  <c r="A285" i="2" l="1"/>
  <c r="B284" i="2"/>
  <c r="D283" i="2"/>
  <c r="G283" i="2"/>
  <c r="F283" i="2"/>
  <c r="E283" i="2"/>
  <c r="C283" i="2"/>
  <c r="L283" i="2"/>
  <c r="D284" i="2" l="1"/>
  <c r="E284" i="2"/>
  <c r="C284" i="2"/>
  <c r="G284" i="2"/>
  <c r="F284" i="2"/>
  <c r="L284" i="2"/>
  <c r="B285" i="2"/>
  <c r="A286" i="2"/>
  <c r="A287" i="2" l="1"/>
  <c r="B286" i="2"/>
  <c r="D285" i="2"/>
  <c r="G285" i="2"/>
  <c r="F285" i="2"/>
  <c r="C285" i="2"/>
  <c r="E285" i="2"/>
  <c r="L285" i="2"/>
  <c r="D286" i="2" l="1"/>
  <c r="E286" i="2"/>
  <c r="C286" i="2"/>
  <c r="F286" i="2"/>
  <c r="G286" i="2"/>
  <c r="L286" i="2"/>
  <c r="B287" i="2"/>
  <c r="A288" i="2"/>
  <c r="A289" i="2" l="1"/>
  <c r="B288" i="2"/>
  <c r="D287" i="2"/>
  <c r="G287" i="2"/>
  <c r="F287" i="2"/>
  <c r="E287" i="2"/>
  <c r="C287" i="2"/>
  <c r="L287" i="2"/>
  <c r="D288" i="2" l="1"/>
  <c r="E288" i="2"/>
  <c r="C288" i="2"/>
  <c r="G288" i="2"/>
  <c r="F288" i="2"/>
  <c r="L288" i="2"/>
  <c r="A290" i="2"/>
  <c r="B289" i="2"/>
  <c r="E289" i="2" l="1"/>
  <c r="D289" i="2"/>
  <c r="F289" i="2"/>
  <c r="C289" i="2"/>
  <c r="G289" i="2"/>
  <c r="L289" i="2"/>
  <c r="A291" i="2"/>
  <c r="B290" i="2"/>
  <c r="E290" i="2" l="1"/>
  <c r="D290" i="2"/>
  <c r="F290" i="2"/>
  <c r="C290" i="2"/>
  <c r="G290" i="2"/>
  <c r="L290" i="2"/>
  <c r="A292" i="2"/>
  <c r="B291" i="2"/>
  <c r="A293" i="2" l="1"/>
  <c r="B292" i="2"/>
  <c r="E291" i="2"/>
  <c r="D291" i="2"/>
  <c r="F291" i="2"/>
  <c r="G291" i="2"/>
  <c r="C291" i="2"/>
  <c r="L291" i="2"/>
  <c r="E292" i="2" l="1"/>
  <c r="D292" i="2"/>
  <c r="F292" i="2"/>
  <c r="G292" i="2"/>
  <c r="C292" i="2"/>
  <c r="L292" i="2"/>
  <c r="A294" i="2"/>
  <c r="B293" i="2"/>
  <c r="A295" i="2" l="1"/>
  <c r="B294" i="2"/>
  <c r="E293" i="2"/>
  <c r="D293" i="2"/>
  <c r="F293" i="2"/>
  <c r="G293" i="2"/>
  <c r="C293" i="2"/>
  <c r="L293" i="2"/>
  <c r="E294" i="2" l="1"/>
  <c r="D294" i="2"/>
  <c r="F294" i="2"/>
  <c r="C294" i="2"/>
  <c r="G294" i="2"/>
  <c r="L294" i="2"/>
  <c r="A296" i="2"/>
  <c r="B295" i="2"/>
  <c r="E295" i="2" l="1"/>
  <c r="D295" i="2"/>
  <c r="F295" i="2"/>
  <c r="G295" i="2"/>
  <c r="C295" i="2"/>
  <c r="L295" i="2"/>
  <c r="A297" i="2"/>
  <c r="B296" i="2"/>
  <c r="E296" i="2" l="1"/>
  <c r="D296" i="2"/>
  <c r="F296" i="2"/>
  <c r="G296" i="2"/>
  <c r="C296" i="2"/>
  <c r="L296" i="2"/>
  <c r="A298" i="2"/>
  <c r="B297" i="2"/>
  <c r="E297" i="2" l="1"/>
  <c r="D297" i="2"/>
  <c r="F297" i="2"/>
  <c r="C297" i="2"/>
  <c r="G297" i="2"/>
  <c r="L297" i="2"/>
  <c r="A299" i="2"/>
  <c r="B298" i="2"/>
  <c r="A300" i="2" l="1"/>
  <c r="B299" i="2"/>
  <c r="E298" i="2"/>
  <c r="D298" i="2"/>
  <c r="F298" i="2"/>
  <c r="C298" i="2"/>
  <c r="G298" i="2"/>
  <c r="L298" i="2"/>
  <c r="E299" i="2" l="1"/>
  <c r="D299" i="2"/>
  <c r="F299" i="2"/>
  <c r="G299" i="2"/>
  <c r="C299" i="2"/>
  <c r="L299" i="2"/>
  <c r="A301" i="2"/>
  <c r="B300" i="2"/>
  <c r="A302" i="2" l="1"/>
  <c r="B301" i="2"/>
  <c r="E300" i="2"/>
  <c r="D300" i="2"/>
  <c r="F300" i="2"/>
  <c r="G300" i="2"/>
  <c r="C300" i="2"/>
  <c r="L300" i="2"/>
  <c r="B302" i="2" l="1"/>
  <c r="A303" i="2"/>
  <c r="E301" i="2"/>
  <c r="D301" i="2"/>
  <c r="F301" i="2"/>
  <c r="G301" i="2"/>
  <c r="C301" i="2"/>
  <c r="L301" i="2"/>
  <c r="E302" i="2"/>
  <c r="D302" i="2"/>
  <c r="F302" i="2"/>
  <c r="C302" i="2"/>
  <c r="G302" i="2"/>
  <c r="L302" i="2"/>
  <c r="B303" i="2" l="1"/>
  <c r="A304" i="2"/>
  <c r="B304" i="2" l="1"/>
  <c r="A305" i="2"/>
  <c r="F303" i="2"/>
  <c r="G303" i="2"/>
  <c r="C303" i="2"/>
  <c r="L303" i="2"/>
  <c r="D303" i="2"/>
  <c r="E303" i="2"/>
  <c r="B305" i="2" l="1"/>
  <c r="A306" i="2"/>
  <c r="G304" i="2"/>
  <c r="L304" i="2"/>
  <c r="F304" i="2"/>
  <c r="C304" i="2"/>
  <c r="E304" i="2"/>
  <c r="D304" i="2"/>
  <c r="B306" i="2" l="1"/>
  <c r="A307" i="2"/>
  <c r="E305" i="2"/>
  <c r="C305" i="2"/>
  <c r="D305" i="2"/>
  <c r="L305" i="2"/>
  <c r="F305" i="2"/>
  <c r="G305" i="2"/>
  <c r="B307" i="2" l="1"/>
  <c r="A308" i="2"/>
  <c r="F306" i="2"/>
  <c r="E306" i="2"/>
  <c r="C306" i="2"/>
  <c r="G306" i="2"/>
  <c r="D306" i="2"/>
  <c r="L306" i="2"/>
  <c r="B308" i="2" l="1"/>
  <c r="A309" i="2"/>
  <c r="D307" i="2"/>
  <c r="G307" i="2"/>
  <c r="F307" i="2"/>
  <c r="L307" i="2"/>
  <c r="E307" i="2"/>
  <c r="C307" i="2"/>
  <c r="A310" i="2" l="1"/>
  <c r="B309" i="2"/>
  <c r="F308" i="2"/>
  <c r="E308" i="2"/>
  <c r="C308" i="2"/>
  <c r="D308" i="2"/>
  <c r="G308" i="2"/>
  <c r="L308" i="2"/>
  <c r="G309" i="2" l="1"/>
  <c r="F309" i="2"/>
  <c r="E309" i="2"/>
  <c r="C309" i="2"/>
  <c r="L309" i="2"/>
  <c r="D309" i="2"/>
  <c r="A311" i="2"/>
  <c r="B310" i="2"/>
  <c r="A312" i="2" l="1"/>
  <c r="B311" i="2"/>
  <c r="D310" i="2"/>
  <c r="F310" i="2"/>
  <c r="E310" i="2"/>
  <c r="C310" i="2"/>
  <c r="G310" i="2"/>
  <c r="L310" i="2"/>
  <c r="F311" i="2" l="1"/>
  <c r="E311" i="2"/>
  <c r="C311" i="2"/>
  <c r="G311" i="2"/>
  <c r="D311" i="2"/>
  <c r="L311" i="2"/>
  <c r="B312" i="2"/>
  <c r="A313" i="2"/>
  <c r="F312" i="2" l="1"/>
  <c r="E312" i="2"/>
  <c r="C312" i="2"/>
  <c r="G312" i="2"/>
  <c r="D312" i="2"/>
  <c r="L312" i="2"/>
  <c r="A314" i="2"/>
  <c r="B313" i="2"/>
  <c r="F313" i="2" l="1"/>
  <c r="E313" i="2"/>
  <c r="C313" i="2"/>
  <c r="G313" i="2"/>
  <c r="D313" i="2"/>
  <c r="L313" i="2"/>
  <c r="B314" i="2"/>
  <c r="A315" i="2"/>
  <c r="F314" i="2" l="1"/>
  <c r="E314" i="2"/>
  <c r="C314" i="2"/>
  <c r="D314" i="2"/>
  <c r="L314" i="2"/>
  <c r="G314" i="2"/>
  <c r="B315" i="2"/>
  <c r="A316" i="2"/>
  <c r="B316" i="2" l="1"/>
  <c r="A317" i="2"/>
  <c r="C315" i="2"/>
  <c r="D315" i="2"/>
  <c r="F315" i="2"/>
  <c r="E315" i="2"/>
  <c r="G315" i="2"/>
  <c r="L315" i="2"/>
  <c r="B317" i="2" l="1"/>
  <c r="A318" i="2"/>
  <c r="L316" i="2"/>
  <c r="F316" i="2"/>
  <c r="D316" i="2"/>
  <c r="E316" i="2"/>
  <c r="C316" i="2"/>
  <c r="G316" i="2"/>
  <c r="B318" i="2" l="1"/>
  <c r="A319" i="2"/>
  <c r="E317" i="2"/>
  <c r="D317" i="2"/>
  <c r="F317" i="2"/>
  <c r="C317" i="2"/>
  <c r="G317" i="2"/>
  <c r="L317" i="2"/>
  <c r="A320" i="2" l="1"/>
  <c r="B319" i="2"/>
  <c r="F318" i="2"/>
  <c r="G318" i="2"/>
  <c r="L318" i="2"/>
  <c r="E318" i="2"/>
  <c r="D318" i="2"/>
  <c r="C318" i="2"/>
  <c r="E319" i="2" l="1"/>
  <c r="C319" i="2"/>
  <c r="D319" i="2"/>
  <c r="F319" i="2"/>
  <c r="G319" i="2"/>
  <c r="L319" i="2"/>
  <c r="B320" i="2"/>
  <c r="A321" i="2"/>
  <c r="C320" i="2" l="1"/>
  <c r="G320" i="2"/>
  <c r="F320" i="2"/>
  <c r="E320" i="2"/>
  <c r="D320" i="2"/>
  <c r="L320" i="2"/>
  <c r="B321" i="2"/>
  <c r="A322" i="2"/>
  <c r="C321" i="2" l="1"/>
  <c r="F321" i="2"/>
  <c r="E321" i="2"/>
  <c r="D321" i="2"/>
  <c r="G321" i="2"/>
  <c r="L321" i="2"/>
  <c r="B322" i="2"/>
  <c r="A323" i="2"/>
  <c r="B323" i="2" l="1"/>
  <c r="A324" i="2"/>
  <c r="C322" i="2"/>
  <c r="L322" i="2"/>
  <c r="F322" i="2"/>
  <c r="E322" i="2"/>
  <c r="D322" i="2"/>
  <c r="G322" i="2"/>
  <c r="B324" i="2" l="1"/>
  <c r="A325" i="2"/>
  <c r="E323" i="2"/>
  <c r="L323" i="2"/>
  <c r="C323" i="2"/>
  <c r="D323" i="2"/>
  <c r="F323" i="2"/>
  <c r="G323" i="2"/>
  <c r="B325" i="2" l="1"/>
  <c r="A326" i="2"/>
  <c r="E324" i="2"/>
  <c r="C324" i="2"/>
  <c r="L324" i="2"/>
  <c r="F324" i="2"/>
  <c r="D324" i="2"/>
  <c r="G324" i="2"/>
  <c r="B326" i="2" l="1"/>
  <c r="A327" i="2"/>
  <c r="E325" i="2"/>
  <c r="L325" i="2"/>
  <c r="C325" i="2"/>
  <c r="G325" i="2"/>
  <c r="F325" i="2"/>
  <c r="D325" i="2"/>
  <c r="B327" i="2" l="1"/>
  <c r="A328" i="2"/>
  <c r="E326" i="2"/>
  <c r="C326" i="2"/>
  <c r="G326" i="2"/>
  <c r="F326" i="2"/>
  <c r="D326" i="2"/>
  <c r="L326" i="2"/>
  <c r="B328" i="2" l="1"/>
  <c r="A329" i="2"/>
  <c r="F327" i="2"/>
  <c r="C327" i="2"/>
  <c r="D327" i="2"/>
  <c r="G327" i="2"/>
  <c r="E327" i="2"/>
  <c r="L327" i="2"/>
  <c r="B329" i="2" l="1"/>
  <c r="A330" i="2"/>
  <c r="E328" i="2"/>
  <c r="D328" i="2"/>
  <c r="F328" i="2"/>
  <c r="C328" i="2"/>
  <c r="G328" i="2"/>
  <c r="L328" i="2"/>
  <c r="B330" i="2" l="1"/>
  <c r="A331" i="2"/>
  <c r="F329" i="2"/>
  <c r="G329" i="2"/>
  <c r="L329" i="2"/>
  <c r="E329" i="2"/>
  <c r="D329" i="2"/>
  <c r="C329" i="2"/>
  <c r="B331" i="2" l="1"/>
  <c r="A332" i="2"/>
  <c r="E330" i="2"/>
  <c r="G330" i="2"/>
  <c r="F330" i="2"/>
  <c r="C330" i="2"/>
  <c r="L330" i="2"/>
  <c r="D330" i="2"/>
  <c r="B332" i="2" l="1"/>
  <c r="A333" i="2"/>
  <c r="G331" i="2"/>
  <c r="E331" i="2"/>
  <c r="D331" i="2"/>
  <c r="F331" i="2"/>
  <c r="C331" i="2"/>
  <c r="L331" i="2"/>
  <c r="A334" i="2" l="1"/>
  <c r="B333" i="2"/>
  <c r="E332" i="2"/>
  <c r="C332" i="2"/>
  <c r="G332" i="2"/>
  <c r="F332" i="2"/>
  <c r="D332" i="2"/>
  <c r="L332" i="2"/>
  <c r="F333" i="2" l="1"/>
  <c r="E333" i="2"/>
  <c r="D333" i="2"/>
  <c r="C333" i="2"/>
  <c r="L333" i="2"/>
  <c r="G333" i="2"/>
  <c r="B334" i="2"/>
  <c r="A335" i="2"/>
  <c r="F334" i="2" l="1"/>
  <c r="C334" i="2"/>
  <c r="G334" i="2"/>
  <c r="E334" i="2"/>
  <c r="D334" i="2"/>
  <c r="L334" i="2"/>
  <c r="B335" i="2"/>
  <c r="A336" i="2"/>
  <c r="B336" i="2" l="1"/>
  <c r="A337" i="2"/>
  <c r="C335" i="2"/>
  <c r="G335" i="2"/>
  <c r="E335" i="2"/>
  <c r="L335" i="2"/>
  <c r="F335" i="2"/>
  <c r="D335" i="2"/>
  <c r="B337" i="2" l="1"/>
  <c r="A338" i="2"/>
  <c r="E336" i="2"/>
  <c r="L336" i="2"/>
  <c r="F336" i="2"/>
  <c r="C336" i="2"/>
  <c r="G336" i="2"/>
  <c r="D336" i="2"/>
  <c r="B338" i="2" l="1"/>
  <c r="A339" i="2"/>
  <c r="E337" i="2"/>
  <c r="G337" i="2"/>
  <c r="F337" i="2"/>
  <c r="C337" i="2"/>
  <c r="L337" i="2"/>
  <c r="D337" i="2"/>
  <c r="B339" i="2" l="1"/>
  <c r="A340" i="2"/>
  <c r="F338" i="2"/>
  <c r="D338" i="2"/>
  <c r="G338" i="2"/>
  <c r="E338" i="2"/>
  <c r="L338" i="2"/>
  <c r="C338" i="2"/>
  <c r="B340" i="2" l="1"/>
  <c r="A341" i="2"/>
  <c r="F339" i="2"/>
  <c r="C339" i="2"/>
  <c r="G339" i="2"/>
  <c r="L339" i="2"/>
  <c r="E339" i="2"/>
  <c r="D339" i="2"/>
  <c r="B341" i="2" l="1"/>
  <c r="A342" i="2"/>
  <c r="F340" i="2"/>
  <c r="D340" i="2"/>
  <c r="G340" i="2"/>
  <c r="E340" i="2"/>
  <c r="L340" i="2"/>
  <c r="C340" i="2"/>
  <c r="B342" i="2" l="1"/>
  <c r="A343" i="2"/>
  <c r="F341" i="2"/>
  <c r="E341" i="2"/>
  <c r="G341" i="2"/>
  <c r="C341" i="2"/>
  <c r="D341" i="2"/>
  <c r="L341" i="2"/>
  <c r="B343" i="2" l="1"/>
  <c r="A344" i="2"/>
  <c r="F342" i="2"/>
  <c r="D342" i="2"/>
  <c r="G342" i="2"/>
  <c r="C342" i="2"/>
  <c r="L342" i="2"/>
  <c r="E342" i="2"/>
  <c r="B344" i="2" l="1"/>
  <c r="A345" i="2"/>
  <c r="E343" i="2"/>
  <c r="G343" i="2"/>
  <c r="F343" i="2"/>
  <c r="C343" i="2"/>
  <c r="D343" i="2"/>
  <c r="L343" i="2"/>
  <c r="B345" i="2" l="1"/>
  <c r="A346" i="2"/>
  <c r="D344" i="2"/>
  <c r="F344" i="2"/>
  <c r="C344" i="2"/>
  <c r="E344" i="2"/>
  <c r="L344" i="2"/>
  <c r="G344" i="2"/>
  <c r="B346" i="2" l="1"/>
  <c r="A347" i="2"/>
  <c r="E345" i="2"/>
  <c r="G345" i="2"/>
  <c r="F345" i="2"/>
  <c r="C345" i="2"/>
  <c r="D345" i="2"/>
  <c r="L345" i="2"/>
  <c r="B347" i="2" l="1"/>
  <c r="A348" i="2"/>
  <c r="E346" i="2"/>
  <c r="C346" i="2"/>
  <c r="G346" i="2"/>
  <c r="F346" i="2"/>
  <c r="D346" i="2"/>
  <c r="L346" i="2"/>
  <c r="B348" i="2" l="1"/>
  <c r="A349" i="2"/>
  <c r="F347" i="2"/>
  <c r="C347" i="2"/>
  <c r="L347" i="2"/>
  <c r="E347" i="2"/>
  <c r="D347" i="2"/>
  <c r="G347" i="2"/>
  <c r="B349" i="2" l="1"/>
  <c r="A350" i="2"/>
  <c r="C348" i="2"/>
  <c r="L348" i="2"/>
  <c r="F348" i="2"/>
  <c r="E348" i="2"/>
  <c r="D348" i="2"/>
  <c r="G348" i="2"/>
  <c r="A351" i="2" l="1"/>
  <c r="B350" i="2"/>
  <c r="C349" i="2"/>
  <c r="D349" i="2"/>
  <c r="F349" i="2"/>
  <c r="G349" i="2"/>
  <c r="E349" i="2"/>
  <c r="L349" i="2"/>
  <c r="E350" i="2" l="1"/>
  <c r="L350" i="2"/>
  <c r="F350" i="2"/>
  <c r="C350" i="2"/>
  <c r="G350" i="2"/>
  <c r="D350" i="2"/>
  <c r="B351" i="2"/>
  <c r="A352" i="2"/>
  <c r="E351" i="2" l="1"/>
  <c r="F351" i="2"/>
  <c r="G351" i="2"/>
  <c r="D351" i="2"/>
  <c r="C351" i="2"/>
  <c r="L351" i="2"/>
  <c r="A353" i="2"/>
  <c r="B352" i="2"/>
  <c r="L352" i="2" l="1"/>
  <c r="F352" i="2"/>
  <c r="D352" i="2"/>
  <c r="C352" i="2"/>
  <c r="E352" i="2"/>
  <c r="G352" i="2"/>
  <c r="B353" i="2"/>
  <c r="A354" i="2"/>
  <c r="B354" i="2" l="1"/>
  <c r="A355" i="2"/>
  <c r="G353" i="2"/>
  <c r="C353" i="2"/>
  <c r="E353" i="2"/>
  <c r="L353" i="2"/>
  <c r="F353" i="2"/>
  <c r="D353" i="2"/>
  <c r="B355" i="2" l="1"/>
  <c r="A356" i="2"/>
  <c r="F354" i="2"/>
  <c r="E354" i="2"/>
  <c r="G354" i="2"/>
  <c r="D354" i="2"/>
  <c r="C354" i="2"/>
  <c r="L354" i="2"/>
  <c r="B356" i="2" l="1"/>
  <c r="A357" i="2"/>
  <c r="C355" i="2"/>
  <c r="D355" i="2"/>
  <c r="G355" i="2"/>
  <c r="E355" i="2"/>
  <c r="F355" i="2"/>
  <c r="L355" i="2"/>
  <c r="A358" i="2" l="1"/>
  <c r="B357" i="2"/>
  <c r="C356" i="2"/>
  <c r="F356" i="2"/>
  <c r="G356" i="2"/>
  <c r="E356" i="2"/>
  <c r="L356" i="2"/>
  <c r="D356" i="2"/>
  <c r="F357" i="2" l="1"/>
  <c r="E357" i="2"/>
  <c r="C357" i="2"/>
  <c r="D357" i="2"/>
  <c r="L357" i="2"/>
  <c r="G357" i="2"/>
  <c r="B358" i="2"/>
  <c r="A359" i="2"/>
  <c r="B359" i="2" l="1"/>
  <c r="A360" i="2"/>
  <c r="F358" i="2"/>
  <c r="D358" i="2"/>
  <c r="C358" i="2"/>
  <c r="L358" i="2"/>
  <c r="E358" i="2"/>
  <c r="G358" i="2"/>
  <c r="B360" i="2" l="1"/>
  <c r="A361" i="2"/>
  <c r="F359" i="2"/>
  <c r="E359" i="2"/>
  <c r="G359" i="2"/>
  <c r="D359" i="2"/>
  <c r="C359" i="2"/>
  <c r="L359" i="2"/>
  <c r="A362" i="2" l="1"/>
  <c r="B361" i="2"/>
  <c r="C360" i="2"/>
  <c r="F360" i="2"/>
  <c r="E360" i="2"/>
  <c r="G360" i="2"/>
  <c r="L360" i="2"/>
  <c r="D360" i="2"/>
  <c r="F361" i="2" l="1"/>
  <c r="L361" i="2"/>
  <c r="C361" i="2"/>
  <c r="D361" i="2"/>
  <c r="G361" i="2"/>
  <c r="E361" i="2"/>
  <c r="A363" i="2"/>
  <c r="B362" i="2"/>
  <c r="D362" i="2" l="1"/>
  <c r="E362" i="2"/>
  <c r="F362" i="2"/>
  <c r="C362" i="2"/>
  <c r="G362" i="2"/>
  <c r="L362" i="2"/>
  <c r="A364" i="2"/>
  <c r="B363" i="2"/>
  <c r="A365" i="2" l="1"/>
  <c r="B364" i="2"/>
  <c r="D363" i="2"/>
  <c r="G363" i="2"/>
  <c r="F363" i="2"/>
  <c r="C363" i="2"/>
  <c r="E363" i="2"/>
  <c r="L363" i="2"/>
  <c r="D364" i="2" l="1"/>
  <c r="G364" i="2"/>
  <c r="E364" i="2"/>
  <c r="F364" i="2"/>
  <c r="L364" i="2"/>
  <c r="C364" i="2"/>
  <c r="A366" i="2"/>
  <c r="B365" i="2"/>
  <c r="A367" i="2" l="1"/>
  <c r="B366" i="2"/>
  <c r="G365" i="2"/>
  <c r="E365" i="2"/>
  <c r="D365" i="2"/>
  <c r="C365" i="2"/>
  <c r="L365" i="2"/>
  <c r="F365" i="2"/>
  <c r="C366" i="2" l="1"/>
  <c r="G366" i="2"/>
  <c r="D366" i="2"/>
  <c r="E366" i="2"/>
  <c r="F366" i="2"/>
  <c r="L366" i="2"/>
  <c r="A368" i="2"/>
  <c r="B367" i="2"/>
  <c r="D367" i="2" l="1"/>
  <c r="G367" i="2"/>
  <c r="E367" i="2"/>
  <c r="L367" i="2"/>
  <c r="F367" i="2"/>
  <c r="C367" i="2"/>
  <c r="A369" i="2"/>
  <c r="B368" i="2"/>
  <c r="E368" i="2" l="1"/>
  <c r="F368" i="2"/>
  <c r="D368" i="2"/>
  <c r="C368" i="2"/>
  <c r="L368" i="2"/>
  <c r="G368" i="2"/>
  <c r="A370" i="2"/>
  <c r="B369" i="2"/>
  <c r="D369" i="2" l="1"/>
  <c r="G369" i="2"/>
  <c r="C369" i="2"/>
  <c r="E369" i="2"/>
  <c r="L369" i="2"/>
  <c r="F369" i="2"/>
  <c r="B370" i="2"/>
  <c r="A371" i="2"/>
  <c r="B371" i="2" l="1"/>
  <c r="A372" i="2"/>
  <c r="D370" i="2"/>
  <c r="E370" i="2"/>
  <c r="C370" i="2"/>
  <c r="L370" i="2"/>
  <c r="F370" i="2"/>
  <c r="G370" i="2"/>
  <c r="A373" i="2" l="1"/>
  <c r="B372" i="2"/>
  <c r="G371" i="2"/>
  <c r="E371" i="2"/>
  <c r="F371" i="2"/>
  <c r="D371" i="2"/>
  <c r="C371" i="2"/>
  <c r="L371" i="2"/>
  <c r="C372" i="2" l="1"/>
  <c r="F372" i="2"/>
  <c r="L372" i="2"/>
  <c r="D372" i="2"/>
  <c r="G372" i="2"/>
  <c r="E372" i="2"/>
  <c r="A374" i="2"/>
  <c r="B373" i="2"/>
  <c r="A375" i="2" l="1"/>
  <c r="B374" i="2"/>
  <c r="D373" i="2"/>
  <c r="G373" i="2"/>
  <c r="C373" i="2"/>
  <c r="E373" i="2"/>
  <c r="F373" i="2"/>
  <c r="L373" i="2"/>
  <c r="E374" i="2" l="1"/>
  <c r="F374" i="2"/>
  <c r="D374" i="2"/>
  <c r="G374" i="2"/>
  <c r="L374" i="2"/>
  <c r="C374" i="2"/>
  <c r="A376" i="2"/>
  <c r="B375" i="2"/>
  <c r="D375" i="2" l="1"/>
  <c r="G375" i="2"/>
  <c r="C375" i="2"/>
  <c r="F375" i="2"/>
  <c r="L375" i="2"/>
  <c r="E375" i="2"/>
  <c r="A377" i="2"/>
  <c r="B377" i="2" s="1"/>
  <c r="B376" i="2"/>
  <c r="D376" i="2" l="1"/>
  <c r="G376" i="2"/>
  <c r="E376" i="2"/>
  <c r="L376" i="2"/>
  <c r="C376" i="2"/>
  <c r="F376" i="2"/>
  <c r="G377" i="2"/>
  <c r="E377" i="2"/>
  <c r="D377" i="2"/>
  <c r="F377" i="2"/>
  <c r="L377" i="2"/>
  <c r="C377" i="2"/>
  <c r="D2" i="3" l="1"/>
  <c r="E2" i="3"/>
  <c r="F2" i="3"/>
  <c r="G2" i="3"/>
  <c r="I2" i="3"/>
  <c r="K2" i="3"/>
  <c r="D3" i="3"/>
  <c r="E3" i="3"/>
  <c r="F3" i="3"/>
  <c r="G3" i="3"/>
  <c r="I3" i="3"/>
  <c r="K3" i="3"/>
  <c r="D4" i="3"/>
  <c r="E4" i="3"/>
  <c r="F4" i="3"/>
  <c r="G4" i="3"/>
  <c r="I4" i="3"/>
  <c r="K4" i="3"/>
  <c r="D5" i="3"/>
  <c r="E5" i="3"/>
  <c r="F5" i="3"/>
  <c r="G5" i="3"/>
  <c r="I5" i="3"/>
  <c r="K5" i="3"/>
  <c r="D6" i="3"/>
  <c r="E6" i="3"/>
  <c r="F6" i="3"/>
  <c r="G6" i="3"/>
  <c r="I6" i="3"/>
  <c r="K6" i="3"/>
  <c r="D7" i="3"/>
  <c r="E7" i="3"/>
  <c r="F7" i="3"/>
  <c r="G7" i="3"/>
  <c r="I7" i="3"/>
  <c r="K7" i="3"/>
  <c r="D8" i="3"/>
  <c r="E8" i="3"/>
  <c r="F8" i="3"/>
  <c r="G8" i="3"/>
  <c r="I8" i="3"/>
  <c r="K8" i="3"/>
  <c r="D9" i="3"/>
  <c r="E9" i="3"/>
  <c r="F9" i="3"/>
  <c r="G9" i="3"/>
  <c r="I9" i="3"/>
  <c r="K9" i="3"/>
  <c r="D10" i="3"/>
  <c r="E10" i="3"/>
  <c r="F10" i="3"/>
  <c r="G10" i="3"/>
  <c r="I10" i="3"/>
  <c r="K10" i="3"/>
  <c r="D11" i="3"/>
  <c r="E11" i="3"/>
  <c r="F11" i="3"/>
  <c r="G11" i="3"/>
  <c r="I11" i="3"/>
  <c r="K11" i="3"/>
  <c r="D12" i="3"/>
  <c r="E12" i="3"/>
  <c r="F12" i="3"/>
  <c r="G12" i="3"/>
  <c r="I12" i="3"/>
  <c r="K12" i="3"/>
  <c r="D13" i="3"/>
  <c r="E13" i="3"/>
  <c r="F13" i="3"/>
  <c r="G13" i="3"/>
  <c r="I13" i="3"/>
  <c r="K13" i="3"/>
  <c r="D14" i="3"/>
  <c r="E14" i="3"/>
  <c r="F14" i="3"/>
  <c r="G14" i="3"/>
  <c r="I14" i="3"/>
  <c r="K14" i="3"/>
  <c r="D15" i="3"/>
  <c r="E15" i="3"/>
  <c r="F15" i="3"/>
  <c r="G15" i="3"/>
  <c r="I15" i="3"/>
  <c r="K15" i="3"/>
  <c r="D16" i="3"/>
  <c r="E16" i="3"/>
  <c r="F16" i="3"/>
  <c r="G16" i="3"/>
  <c r="I16" i="3"/>
  <c r="K16" i="3"/>
  <c r="D17" i="3"/>
  <c r="E17" i="3"/>
  <c r="F17" i="3"/>
  <c r="G17" i="3"/>
  <c r="I17" i="3"/>
  <c r="K17" i="3"/>
  <c r="D18" i="3"/>
  <c r="E18" i="3"/>
  <c r="F18" i="3"/>
  <c r="G18" i="3"/>
  <c r="I18" i="3"/>
  <c r="K18" i="3"/>
  <c r="D19" i="3"/>
  <c r="E19" i="3"/>
  <c r="F19" i="3"/>
  <c r="G19" i="3"/>
  <c r="I19" i="3"/>
  <c r="K19" i="3"/>
  <c r="D20" i="3"/>
  <c r="E20" i="3"/>
  <c r="F20" i="3"/>
  <c r="G20" i="3"/>
  <c r="I20" i="3"/>
  <c r="K20" i="3"/>
  <c r="D21" i="3"/>
  <c r="E21" i="3"/>
  <c r="F21" i="3"/>
  <c r="G21" i="3"/>
  <c r="I21" i="3"/>
  <c r="K21" i="3"/>
  <c r="D22" i="3"/>
  <c r="E22" i="3"/>
  <c r="F22" i="3"/>
  <c r="G22" i="3"/>
  <c r="I22" i="3"/>
  <c r="K22" i="3"/>
  <c r="D23" i="3"/>
  <c r="E23" i="3"/>
  <c r="F23" i="3"/>
  <c r="G23" i="3"/>
  <c r="I23" i="3"/>
  <c r="K23" i="3"/>
  <c r="D24" i="3"/>
  <c r="E24" i="3"/>
  <c r="F24" i="3"/>
  <c r="G24" i="3"/>
  <c r="I24" i="3"/>
  <c r="K24" i="3"/>
  <c r="D25" i="3"/>
  <c r="E25" i="3"/>
  <c r="F25" i="3"/>
  <c r="G25" i="3"/>
  <c r="I25" i="3"/>
  <c r="K25" i="3"/>
  <c r="D26" i="3"/>
  <c r="E26" i="3"/>
  <c r="F26" i="3"/>
  <c r="G26" i="3"/>
  <c r="I26" i="3"/>
  <c r="K26" i="3"/>
  <c r="D27" i="3"/>
  <c r="E27" i="3"/>
  <c r="F27" i="3"/>
  <c r="G27" i="3"/>
  <c r="I27" i="3"/>
  <c r="K27" i="3"/>
  <c r="D28" i="3"/>
  <c r="E28" i="3"/>
  <c r="F28" i="3"/>
  <c r="G28" i="3"/>
  <c r="I28" i="3"/>
  <c r="K28" i="3"/>
  <c r="D29" i="3"/>
  <c r="E29" i="3"/>
  <c r="F29" i="3"/>
  <c r="G29" i="3"/>
  <c r="I29" i="3"/>
  <c r="K29" i="3"/>
  <c r="D30" i="3"/>
  <c r="E30" i="3"/>
  <c r="F30" i="3"/>
  <c r="G30" i="3"/>
  <c r="I30" i="3"/>
  <c r="K30" i="3"/>
  <c r="D31" i="3"/>
  <c r="E31" i="3"/>
  <c r="F31" i="3"/>
  <c r="G31" i="3"/>
  <c r="I31" i="3"/>
  <c r="K31" i="3"/>
  <c r="D32" i="3"/>
  <c r="E32" i="3"/>
  <c r="F32" i="3"/>
  <c r="G32" i="3"/>
  <c r="I32" i="3"/>
  <c r="K32" i="3"/>
  <c r="D33" i="3"/>
  <c r="E33" i="3"/>
  <c r="F33" i="3"/>
  <c r="G33" i="3"/>
  <c r="I33" i="3"/>
  <c r="K33" i="3"/>
  <c r="D34" i="3"/>
  <c r="E34" i="3"/>
  <c r="F34" i="3"/>
  <c r="G34" i="3"/>
  <c r="I34" i="3"/>
  <c r="K34" i="3"/>
  <c r="D35" i="3"/>
  <c r="E35" i="3"/>
  <c r="F35" i="3"/>
  <c r="G35" i="3"/>
  <c r="I35" i="3"/>
  <c r="K35" i="3"/>
  <c r="D36" i="3"/>
  <c r="E36" i="3"/>
  <c r="F36" i="3"/>
  <c r="G36" i="3"/>
  <c r="I36" i="3"/>
  <c r="K36" i="3"/>
  <c r="D37" i="3"/>
  <c r="E37" i="3"/>
  <c r="F37" i="3"/>
  <c r="G37" i="3"/>
  <c r="I37" i="3"/>
  <c r="K37" i="3"/>
  <c r="D38" i="3"/>
  <c r="E38" i="3"/>
  <c r="F38" i="3"/>
  <c r="G38" i="3"/>
  <c r="I38" i="3"/>
  <c r="K38" i="3"/>
  <c r="D39" i="3"/>
  <c r="E39" i="3"/>
  <c r="F39" i="3"/>
  <c r="G39" i="3"/>
  <c r="I39" i="3"/>
  <c r="K39" i="3"/>
  <c r="D40" i="3"/>
  <c r="E40" i="3"/>
  <c r="F40" i="3"/>
  <c r="G40" i="3"/>
  <c r="I40" i="3"/>
  <c r="K40" i="3"/>
  <c r="D41" i="3"/>
  <c r="E41" i="3"/>
  <c r="F41" i="3"/>
  <c r="G41" i="3"/>
  <c r="I41" i="3"/>
  <c r="K41" i="3"/>
  <c r="D42" i="3"/>
  <c r="E42" i="3"/>
  <c r="F42" i="3"/>
  <c r="G42" i="3"/>
  <c r="I42" i="3"/>
  <c r="K42" i="3"/>
  <c r="D43" i="3"/>
  <c r="E43" i="3"/>
  <c r="F43" i="3"/>
  <c r="G43" i="3"/>
  <c r="I43" i="3"/>
  <c r="K43" i="3"/>
  <c r="D44" i="3"/>
  <c r="E44" i="3"/>
  <c r="F44" i="3"/>
  <c r="G44" i="3"/>
  <c r="I44" i="3"/>
  <c r="K44" i="3"/>
  <c r="D45" i="3"/>
  <c r="E45" i="3"/>
  <c r="F45" i="3"/>
  <c r="G45" i="3"/>
  <c r="I45" i="3"/>
  <c r="K45" i="3"/>
  <c r="D46" i="3"/>
  <c r="E46" i="3"/>
  <c r="F46" i="3"/>
  <c r="G46" i="3"/>
  <c r="I46" i="3"/>
  <c r="K46" i="3"/>
</calcChain>
</file>

<file path=xl/sharedStrings.xml><?xml version="1.0" encoding="utf-8"?>
<sst xmlns="http://schemas.openxmlformats.org/spreadsheetml/2006/main" count="43" uniqueCount="35">
  <si>
    <t>Log(h/L)</t>
  </si>
  <si>
    <t>h/L</t>
  </si>
  <si>
    <t>Breaking Miche</t>
  </si>
  <si>
    <t>Stokes</t>
  </si>
  <si>
    <t>Ursell</t>
  </si>
  <si>
    <t>Fenton</t>
  </si>
  <si>
    <t>Shallow W</t>
  </si>
  <si>
    <t>Deep W</t>
  </si>
  <si>
    <t>Breaking generation</t>
  </si>
  <si>
    <t>Wave generation</t>
  </si>
  <si>
    <t>s=</t>
  </si>
  <si>
    <t>h=</t>
  </si>
  <si>
    <t>assumes</t>
  </si>
  <si>
    <t>Stroke of the paddle</t>
  </si>
  <si>
    <t>piston type</t>
  </si>
  <si>
    <t>s/h=</t>
  </si>
  <si>
    <t>Fenton const</t>
  </si>
  <si>
    <t>H</t>
  </si>
  <si>
    <t>T</t>
  </si>
  <si>
    <t>h</t>
  </si>
  <si>
    <t>L</t>
  </si>
  <si>
    <t>H/h</t>
  </si>
  <si>
    <t>H/L</t>
  </si>
  <si>
    <t>k</t>
  </si>
  <si>
    <t>f</t>
  </si>
  <si>
    <t>S(f)</t>
  </si>
  <si>
    <t>dS*df</t>
  </si>
  <si>
    <t>m0</t>
  </si>
  <si>
    <t>Hm0</t>
  </si>
  <si>
    <t>Tp1</t>
  </si>
  <si>
    <t>Tp2</t>
  </si>
  <si>
    <t>scale</t>
  </si>
  <si>
    <t>R/L</t>
  </si>
  <si>
    <t>R1</t>
  </si>
  <si>
    <t>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</si>
</sst>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4" fillId="3" borderId="0" applyNumberFormat="0" applyBorder="0" applyAlignment="0" applyProtection="0"/>
    <xf numFmtId="0" fontId="1" fillId="0" borderId="0"/>
  </cellStyleXfs>
  <cellXfs count="7">
    <xf numFmtId="0" fontId="0" fillId="0" borderId="0" xfId="0"/>
    <xf numFmtId="0" fontId="3" fillId="0" borderId="0" xfId="0" applyFont="1"/>
    <xf numFmtId="0" fontId="2" fillId="2" borderId="0" xfId="1"/>
    <xf numFmtId="0" fontId="5" fillId="4" borderId="0" xfId="0" applyFont="1" applyFill="1"/>
    <xf numFmtId="0" fontId="4" fillId="3" borderId="0" xfId="2"/>
    <xf numFmtId="0" fontId="1" fillId="0" borderId="0" xfId="3"/>
    <xf numFmtId="11" fontId="1" fillId="0" borderId="0" xfId="3" applyNumberFormat="1"/>
  </cellXfs>
  <cellStyles count="4">
    <cellStyle name="Bad" xfId="1" builtinId="27"/>
    <cellStyle name="Good" xfId="2" builtinId="26"/>
    <cellStyle name="Normal" xfId="0" builtinId="0"/>
    <cellStyle name="Normal 2" xfId="3" xr:uid="{70FA82BB-3C85-4DD4-8533-388DDE87A2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504728802029642E-2"/>
          <c:y val="2.3966211424367681E-2"/>
          <c:w val="0.90417234440274663"/>
          <c:h val="0.86664911324339633"/>
        </c:manualLayout>
      </c:layout>
      <c:scatterChart>
        <c:scatterStyle val="lineMarker"/>
        <c:varyColors val="0"/>
        <c:ser>
          <c:idx val="1"/>
          <c:order val="0"/>
          <c:tx>
            <c:strRef>
              <c:f>'Wave theories'!$C$1</c:f>
              <c:strCache>
                <c:ptCount val="1"/>
                <c:pt idx="0">
                  <c:v>Breaking Miche</c:v>
                </c:pt>
              </c:strCache>
            </c:strRef>
          </c:tx>
          <c:marker>
            <c:symbol val="none"/>
          </c:marker>
          <c:xVal>
            <c:numRef>
              <c:f>'Wave theories'!$B$2:$B$403</c:f>
              <c:numCache>
                <c:formatCode>General</c:formatCode>
                <c:ptCount val="402"/>
                <c:pt idx="0">
                  <c:v>0.01</c:v>
                </c:pt>
                <c:pt idx="1">
                  <c:v>1.0232929922807535E-2</c:v>
                </c:pt>
                <c:pt idx="2">
                  <c:v>1.0471285480508989E-2</c:v>
                </c:pt>
                <c:pt idx="3">
                  <c:v>1.0715193052376056E-2</c:v>
                </c:pt>
                <c:pt idx="4">
                  <c:v>1.0964781961431851E-2</c:v>
                </c:pt>
                <c:pt idx="5">
                  <c:v>1.1220184543019634E-2</c:v>
                </c:pt>
                <c:pt idx="6">
                  <c:v>1.1481536214968826E-2</c:v>
                </c:pt>
                <c:pt idx="7">
                  <c:v>1.1748975549395293E-2</c:v>
                </c:pt>
                <c:pt idx="8">
                  <c:v>1.2022644346174125E-2</c:v>
                </c:pt>
                <c:pt idx="9">
                  <c:v>1.2302687708123809E-2</c:v>
                </c:pt>
                <c:pt idx="10">
                  <c:v>1.2589254117941664E-2</c:v>
                </c:pt>
                <c:pt idx="11">
                  <c:v>1.2882495516931332E-2</c:v>
                </c:pt>
                <c:pt idx="12">
                  <c:v>1.3182567385564075E-2</c:v>
                </c:pt>
                <c:pt idx="13">
                  <c:v>1.3489628825916537E-2</c:v>
                </c:pt>
                <c:pt idx="14">
                  <c:v>1.3803842646028847E-2</c:v>
                </c:pt>
                <c:pt idx="15">
                  <c:v>1.4125375446227542E-2</c:v>
                </c:pt>
                <c:pt idx="16">
                  <c:v>1.4454397707459272E-2</c:v>
                </c:pt>
                <c:pt idx="17">
                  <c:v>1.4791083881682071E-2</c:v>
                </c:pt>
                <c:pt idx="18">
                  <c:v>1.5135612484362076E-2</c:v>
                </c:pt>
                <c:pt idx="19">
                  <c:v>1.5488166189124818E-2</c:v>
                </c:pt>
                <c:pt idx="20">
                  <c:v>1.5848931924611138E-2</c:v>
                </c:pt>
                <c:pt idx="21">
                  <c:v>1.6218100973589306E-2</c:v>
                </c:pt>
                <c:pt idx="22">
                  <c:v>1.6595869074375609E-2</c:v>
                </c:pt>
                <c:pt idx="23">
                  <c:v>1.6982436524617443E-2</c:v>
                </c:pt>
                <c:pt idx="24">
                  <c:v>1.7378008287493755E-2</c:v>
                </c:pt>
                <c:pt idx="25">
                  <c:v>1.7782794100389226E-2</c:v>
                </c:pt>
                <c:pt idx="26">
                  <c:v>1.8197008586099829E-2</c:v>
                </c:pt>
                <c:pt idx="27">
                  <c:v>1.8620871366628676E-2</c:v>
                </c:pt>
                <c:pt idx="28">
                  <c:v>1.9054607179632473E-2</c:v>
                </c:pt>
                <c:pt idx="29">
                  <c:v>1.9498445997580459E-2</c:v>
                </c:pt>
                <c:pt idx="30">
                  <c:v>1.9952623149688802E-2</c:v>
                </c:pt>
                <c:pt idx="31">
                  <c:v>2.0417379446695298E-2</c:v>
                </c:pt>
                <c:pt idx="32">
                  <c:v>2.0892961308540403E-2</c:v>
                </c:pt>
                <c:pt idx="33">
                  <c:v>2.1379620895022329E-2</c:v>
                </c:pt>
                <c:pt idx="34">
                  <c:v>2.1877616239495534E-2</c:v>
                </c:pt>
                <c:pt idx="35">
                  <c:v>2.2387211385683402E-2</c:v>
                </c:pt>
                <c:pt idx="36">
                  <c:v>2.2908676527677745E-2</c:v>
                </c:pt>
                <c:pt idx="37">
                  <c:v>2.3442288153199233E-2</c:v>
                </c:pt>
                <c:pt idx="38">
                  <c:v>2.3988329190194915E-2</c:v>
                </c:pt>
                <c:pt idx="39">
                  <c:v>2.4547089156850312E-2</c:v>
                </c:pt>
                <c:pt idx="40">
                  <c:v>2.5118864315095819E-2</c:v>
                </c:pt>
                <c:pt idx="41">
                  <c:v>2.5703957827688653E-2</c:v>
                </c:pt>
                <c:pt idx="42">
                  <c:v>2.6302679918953832E-2</c:v>
                </c:pt>
                <c:pt idx="43">
                  <c:v>2.6915348039269166E-2</c:v>
                </c:pt>
                <c:pt idx="44">
                  <c:v>2.7542287033381685E-2</c:v>
                </c:pt>
                <c:pt idx="45">
                  <c:v>2.8183829312644553E-2</c:v>
                </c:pt>
                <c:pt idx="46">
                  <c:v>2.8840315031266075E-2</c:v>
                </c:pt>
                <c:pt idx="47">
                  <c:v>2.9512092266663882E-2</c:v>
                </c:pt>
                <c:pt idx="48">
                  <c:v>3.0199517204020185E-2</c:v>
                </c:pt>
                <c:pt idx="49">
                  <c:v>3.0902954325135925E-2</c:v>
                </c:pt>
                <c:pt idx="50">
                  <c:v>3.1622776601683812E-2</c:v>
                </c:pt>
                <c:pt idx="51">
                  <c:v>3.2359365692962855E-2</c:v>
                </c:pt>
                <c:pt idx="52">
                  <c:v>3.3113112148259141E-2</c:v>
                </c:pt>
                <c:pt idx="53">
                  <c:v>3.3884415613920277E-2</c:v>
                </c:pt>
                <c:pt idx="54">
                  <c:v>3.4673685045253186E-2</c:v>
                </c:pt>
                <c:pt idx="55">
                  <c:v>3.5481338923357579E-2</c:v>
                </c:pt>
                <c:pt idx="56">
                  <c:v>3.6307805477010166E-2</c:v>
                </c:pt>
                <c:pt idx="57">
                  <c:v>3.7153522909717282E-2</c:v>
                </c:pt>
                <c:pt idx="58">
                  <c:v>3.8018939632056145E-2</c:v>
                </c:pt>
                <c:pt idx="59">
                  <c:v>3.8904514499428097E-2</c:v>
                </c:pt>
                <c:pt idx="60">
                  <c:v>3.9810717055349762E-2</c:v>
                </c:pt>
                <c:pt idx="61">
                  <c:v>4.0738027780411308E-2</c:v>
                </c:pt>
                <c:pt idx="62">
                  <c:v>4.1686938347033575E-2</c:v>
                </c:pt>
                <c:pt idx="63">
                  <c:v>4.2657951880159313E-2</c:v>
                </c:pt>
                <c:pt idx="64">
                  <c:v>4.3651583224016646E-2</c:v>
                </c:pt>
                <c:pt idx="65">
                  <c:v>4.4668359215096355E-2</c:v>
                </c:pt>
                <c:pt idx="66">
                  <c:v>4.5708818961487561E-2</c:v>
                </c:pt>
                <c:pt idx="67">
                  <c:v>4.6773514128719877E-2</c:v>
                </c:pt>
                <c:pt idx="68">
                  <c:v>4.7863009232263887E-2</c:v>
                </c:pt>
                <c:pt idx="69">
                  <c:v>4.8977881936844665E-2</c:v>
                </c:pt>
                <c:pt idx="70">
                  <c:v>5.0118723362727297E-2</c:v>
                </c:pt>
                <c:pt idx="71">
                  <c:v>5.1286138399136552E-2</c:v>
                </c:pt>
                <c:pt idx="72">
                  <c:v>5.2480746024977314E-2</c:v>
                </c:pt>
                <c:pt idx="73">
                  <c:v>5.3703179637025325E-2</c:v>
                </c:pt>
                <c:pt idx="74">
                  <c:v>5.4954087385762532E-2</c:v>
                </c:pt>
                <c:pt idx="75">
                  <c:v>5.6234132519034988E-2</c:v>
                </c:pt>
                <c:pt idx="76">
                  <c:v>5.7543993733715756E-2</c:v>
                </c:pt>
                <c:pt idx="77">
                  <c:v>5.8884365535558952E-2</c:v>
                </c:pt>
                <c:pt idx="78">
                  <c:v>6.0255958607435864E-2</c:v>
                </c:pt>
                <c:pt idx="79">
                  <c:v>6.1659500186148304E-2</c:v>
                </c:pt>
                <c:pt idx="80">
                  <c:v>6.30957344480194E-2</c:v>
                </c:pt>
                <c:pt idx="81">
                  <c:v>6.4565422903465661E-2</c:v>
                </c:pt>
                <c:pt idx="82">
                  <c:v>6.6069344800759697E-2</c:v>
                </c:pt>
                <c:pt idx="83">
                  <c:v>6.7608297539198267E-2</c:v>
                </c:pt>
                <c:pt idx="84">
                  <c:v>6.9183097091893742E-2</c:v>
                </c:pt>
                <c:pt idx="85">
                  <c:v>7.0794578438413913E-2</c:v>
                </c:pt>
                <c:pt idx="86">
                  <c:v>7.2443596007499125E-2</c:v>
                </c:pt>
                <c:pt idx="87">
                  <c:v>7.4131024130091858E-2</c:v>
                </c:pt>
                <c:pt idx="88">
                  <c:v>7.5857757502918483E-2</c:v>
                </c:pt>
                <c:pt idx="89">
                  <c:v>7.76247116628693E-2</c:v>
                </c:pt>
                <c:pt idx="90">
                  <c:v>7.9432823472428277E-2</c:v>
                </c:pt>
                <c:pt idx="91">
                  <c:v>8.1283051616410043E-2</c:v>
                </c:pt>
                <c:pt idx="92">
                  <c:v>8.3176377110267222E-2</c:v>
                </c:pt>
                <c:pt idx="93">
                  <c:v>8.5113803820237796E-2</c:v>
                </c:pt>
                <c:pt idx="94">
                  <c:v>8.709635899560822E-2</c:v>
                </c:pt>
                <c:pt idx="95">
                  <c:v>8.9125093813374689E-2</c:v>
                </c:pt>
                <c:pt idx="96">
                  <c:v>9.1201083935591148E-2</c:v>
                </c:pt>
                <c:pt idx="97">
                  <c:v>9.3325430079699276E-2</c:v>
                </c:pt>
                <c:pt idx="98">
                  <c:v>9.5499258602143769E-2</c:v>
                </c:pt>
                <c:pt idx="99">
                  <c:v>9.7723722095581222E-2</c:v>
                </c:pt>
                <c:pt idx="100">
                  <c:v>0.1000000000000002</c:v>
                </c:pt>
                <c:pt idx="101">
                  <c:v>0.1023292992280756</c:v>
                </c:pt>
                <c:pt idx="102">
                  <c:v>0.10471285480509014</c:v>
                </c:pt>
                <c:pt idx="103">
                  <c:v>0.10715193052376083</c:v>
                </c:pt>
                <c:pt idx="104">
                  <c:v>0.10964781961431873</c:v>
                </c:pt>
                <c:pt idx="105">
                  <c:v>0.11220184543019655</c:v>
                </c:pt>
                <c:pt idx="106">
                  <c:v>0.11481536214968847</c:v>
                </c:pt>
                <c:pt idx="107">
                  <c:v>0.11748975549395316</c:v>
                </c:pt>
                <c:pt idx="108">
                  <c:v>0.12022644346174154</c:v>
                </c:pt>
                <c:pt idx="109">
                  <c:v>0.12302687708123841</c:v>
                </c:pt>
                <c:pt idx="110">
                  <c:v>0.12589254117941695</c:v>
                </c:pt>
                <c:pt idx="111">
                  <c:v>0.12882495516931369</c:v>
                </c:pt>
                <c:pt idx="112">
                  <c:v>0.13182567385564098</c:v>
                </c:pt>
                <c:pt idx="113">
                  <c:v>0.13489628825916564</c:v>
                </c:pt>
                <c:pt idx="114">
                  <c:v>0.1380384264602888</c:v>
                </c:pt>
                <c:pt idx="115">
                  <c:v>0.14125375446227573</c:v>
                </c:pt>
                <c:pt idx="116">
                  <c:v>0.14454397707459307</c:v>
                </c:pt>
                <c:pt idx="117">
                  <c:v>0.14791083881682107</c:v>
                </c:pt>
                <c:pt idx="118">
                  <c:v>0.15135612484362115</c:v>
                </c:pt>
                <c:pt idx="119">
                  <c:v>0.15488166189124847</c:v>
                </c:pt>
                <c:pt idx="120">
                  <c:v>0.1584893192461117</c:v>
                </c:pt>
                <c:pt idx="121">
                  <c:v>0.16218100973589336</c:v>
                </c:pt>
                <c:pt idx="122">
                  <c:v>0.16595869074375644</c:v>
                </c:pt>
                <c:pt idx="123">
                  <c:v>0.16982436524617484</c:v>
                </c:pt>
                <c:pt idx="124">
                  <c:v>0.17378008287493796</c:v>
                </c:pt>
                <c:pt idx="125">
                  <c:v>0.17782794100389271</c:v>
                </c:pt>
                <c:pt idx="126">
                  <c:v>0.18197008586099878</c:v>
                </c:pt>
                <c:pt idx="127">
                  <c:v>0.18620871366628722</c:v>
                </c:pt>
                <c:pt idx="128">
                  <c:v>0.19054607179632518</c:v>
                </c:pt>
                <c:pt idx="129">
                  <c:v>0.19498445997580505</c:v>
                </c:pt>
                <c:pt idx="130">
                  <c:v>0.19952623149688845</c:v>
                </c:pt>
                <c:pt idx="131">
                  <c:v>0.20417379446695347</c:v>
                </c:pt>
                <c:pt idx="132">
                  <c:v>0.20892961308540448</c:v>
                </c:pt>
                <c:pt idx="133">
                  <c:v>0.21379620895022378</c:v>
                </c:pt>
                <c:pt idx="134">
                  <c:v>0.21877616239495584</c:v>
                </c:pt>
                <c:pt idx="135">
                  <c:v>0.22387211385683456</c:v>
                </c:pt>
                <c:pt idx="136">
                  <c:v>0.22908676527677788</c:v>
                </c:pt>
                <c:pt idx="137">
                  <c:v>0.23442288153199281</c:v>
                </c:pt>
                <c:pt idx="138">
                  <c:v>0.23988329190194968</c:v>
                </c:pt>
                <c:pt idx="139">
                  <c:v>0.24547089156850369</c:v>
                </c:pt>
                <c:pt idx="140">
                  <c:v>0.25118864315095868</c:v>
                </c:pt>
                <c:pt idx="141">
                  <c:v>0.25703957827688712</c:v>
                </c:pt>
                <c:pt idx="142">
                  <c:v>0.26302679918953892</c:v>
                </c:pt>
                <c:pt idx="143">
                  <c:v>0.26915348039269232</c:v>
                </c:pt>
                <c:pt idx="144">
                  <c:v>0.27542287033381746</c:v>
                </c:pt>
                <c:pt idx="145">
                  <c:v>0.2818382931264462</c:v>
                </c:pt>
                <c:pt idx="146">
                  <c:v>0.28840315031266145</c:v>
                </c:pt>
                <c:pt idx="147">
                  <c:v>0.29512092266663942</c:v>
                </c:pt>
                <c:pt idx="148">
                  <c:v>0.30199517204020254</c:v>
                </c:pt>
                <c:pt idx="149">
                  <c:v>0.30902954325135995</c:v>
                </c:pt>
                <c:pt idx="150">
                  <c:v>0.31622776601683888</c:v>
                </c:pt>
                <c:pt idx="151">
                  <c:v>0.32359365692962921</c:v>
                </c:pt>
                <c:pt idx="152">
                  <c:v>0.33113112148259211</c:v>
                </c:pt>
                <c:pt idx="153">
                  <c:v>0.33884415613920355</c:v>
                </c:pt>
                <c:pt idx="154">
                  <c:v>0.34673685045253272</c:v>
                </c:pt>
                <c:pt idx="155">
                  <c:v>0.35481338923357653</c:v>
                </c:pt>
                <c:pt idx="156">
                  <c:v>0.36307805477010247</c:v>
                </c:pt>
                <c:pt idx="157">
                  <c:v>0.37153522909717374</c:v>
                </c:pt>
                <c:pt idx="158">
                  <c:v>0.38018939632056237</c:v>
                </c:pt>
                <c:pt idx="159">
                  <c:v>0.38904514499428178</c:v>
                </c:pt>
                <c:pt idx="160">
                  <c:v>0.39810717055349853</c:v>
                </c:pt>
                <c:pt idx="161">
                  <c:v>0.40738027780411401</c:v>
                </c:pt>
                <c:pt idx="162">
                  <c:v>0.41686938347033675</c:v>
                </c:pt>
                <c:pt idx="163">
                  <c:v>0.42657951880159406</c:v>
                </c:pt>
                <c:pt idx="164">
                  <c:v>0.43651583224016738</c:v>
                </c:pt>
                <c:pt idx="165">
                  <c:v>0.44668359215096459</c:v>
                </c:pt>
                <c:pt idx="166">
                  <c:v>0.45708818961487652</c:v>
                </c:pt>
                <c:pt idx="167">
                  <c:v>0.46773514128719973</c:v>
                </c:pt>
                <c:pt idx="168">
                  <c:v>0.47863009232263992</c:v>
                </c:pt>
                <c:pt idx="169">
                  <c:v>0.4897788193684478</c:v>
                </c:pt>
                <c:pt idx="170">
                  <c:v>0.50118723362727402</c:v>
                </c:pt>
                <c:pt idx="171">
                  <c:v>0.5128613839913666</c:v>
                </c:pt>
                <c:pt idx="172">
                  <c:v>0.52480746024977443</c:v>
                </c:pt>
                <c:pt idx="173">
                  <c:v>0.53703179637025455</c:v>
                </c:pt>
                <c:pt idx="174">
                  <c:v>0.5495408738576264</c:v>
                </c:pt>
                <c:pt idx="175">
                  <c:v>0.56234132519035107</c:v>
                </c:pt>
                <c:pt idx="176">
                  <c:v>0.57543993733715892</c:v>
                </c:pt>
                <c:pt idx="177">
                  <c:v>0.58884365535559102</c:v>
                </c:pt>
                <c:pt idx="178">
                  <c:v>0.60255958607435989</c:v>
                </c:pt>
                <c:pt idx="179">
                  <c:v>0.61659500186148442</c:v>
                </c:pt>
                <c:pt idx="180">
                  <c:v>0.63095734448019547</c:v>
                </c:pt>
                <c:pt idx="181">
                  <c:v>0.64565422903465786</c:v>
                </c:pt>
                <c:pt idx="182">
                  <c:v>0.66069344800759844</c:v>
                </c:pt>
                <c:pt idx="183">
                  <c:v>0.67608297539198425</c:v>
                </c:pt>
                <c:pt idx="184">
                  <c:v>0.69183097091893908</c:v>
                </c:pt>
                <c:pt idx="185">
                  <c:v>0.70794578438414058</c:v>
                </c:pt>
                <c:pt idx="186">
                  <c:v>0.72443596007499278</c:v>
                </c:pt>
                <c:pt idx="187">
                  <c:v>0.74131024130092038</c:v>
                </c:pt>
                <c:pt idx="188">
                  <c:v>0.75857757502918666</c:v>
                </c:pt>
                <c:pt idx="189">
                  <c:v>0.77624711662869461</c:v>
                </c:pt>
                <c:pt idx="190">
                  <c:v>0.79432823472428449</c:v>
                </c:pt>
                <c:pt idx="191">
                  <c:v>0.81283051616410229</c:v>
                </c:pt>
                <c:pt idx="192">
                  <c:v>0.83176377110267419</c:v>
                </c:pt>
                <c:pt idx="193">
                  <c:v>0.85113803820237965</c:v>
                </c:pt>
                <c:pt idx="194">
                  <c:v>0.87096358995608392</c:v>
                </c:pt>
                <c:pt idx="195">
                  <c:v>0.891250938133749</c:v>
                </c:pt>
                <c:pt idx="196">
                  <c:v>0.91201083935591321</c:v>
                </c:pt>
                <c:pt idx="197">
                  <c:v>0.93325430079699456</c:v>
                </c:pt>
                <c:pt idx="198">
                  <c:v>0.95499258602143955</c:v>
                </c:pt>
                <c:pt idx="199">
                  <c:v>0.97723722095581433</c:v>
                </c:pt>
                <c:pt idx="200">
                  <c:v>1.0000000000000038</c:v>
                </c:pt>
                <c:pt idx="201">
                  <c:v>1.0232929922807581</c:v>
                </c:pt>
                <c:pt idx="202">
                  <c:v>1.0471285480509036</c:v>
                </c:pt>
                <c:pt idx="203">
                  <c:v>1.0715193052376104</c:v>
                </c:pt>
                <c:pt idx="204">
                  <c:v>1.0964781961431891</c:v>
                </c:pt>
                <c:pt idx="205">
                  <c:v>1.1220184543019678</c:v>
                </c:pt>
                <c:pt idx="206">
                  <c:v>1.148153621496887</c:v>
                </c:pt>
                <c:pt idx="207">
                  <c:v>1.174897554939534</c:v>
                </c:pt>
                <c:pt idx="208">
                  <c:v>1.2022644346174174</c:v>
                </c:pt>
                <c:pt idx="209">
                  <c:v>1.2302687708123863</c:v>
                </c:pt>
                <c:pt idx="210">
                  <c:v>1.2589254117941719</c:v>
                </c:pt>
                <c:pt idx="211">
                  <c:v>1.2882495516931389</c:v>
                </c:pt>
                <c:pt idx="212">
                  <c:v>1.3182567385564121</c:v>
                </c:pt>
                <c:pt idx="213">
                  <c:v>1.3489628825916586</c:v>
                </c:pt>
                <c:pt idx="214">
                  <c:v>1.3803842646028901</c:v>
                </c:pt>
                <c:pt idx="215">
                  <c:v>1.4125375446227597</c:v>
                </c:pt>
                <c:pt idx="216">
                  <c:v>1.445439770745933</c:v>
                </c:pt>
                <c:pt idx="217">
                  <c:v>1.479108388168213</c:v>
                </c:pt>
                <c:pt idx="218">
                  <c:v>1.513561248436214</c:v>
                </c:pt>
                <c:pt idx="219">
                  <c:v>1.5488166189124875</c:v>
                </c:pt>
                <c:pt idx="220">
                  <c:v>1.5848931924611196</c:v>
                </c:pt>
                <c:pt idx="221">
                  <c:v>1.6218100973589364</c:v>
                </c:pt>
                <c:pt idx="222">
                  <c:v>1.6595869074375671</c:v>
                </c:pt>
                <c:pt idx="223">
                  <c:v>1.6982436524617512</c:v>
                </c:pt>
                <c:pt idx="224">
                  <c:v>1.7378008287493825</c:v>
                </c:pt>
                <c:pt idx="225">
                  <c:v>1.7782794100389301</c:v>
                </c:pt>
                <c:pt idx="226">
                  <c:v>1.8197008586099908</c:v>
                </c:pt>
                <c:pt idx="227">
                  <c:v>1.8620871366628751</c:v>
                </c:pt>
                <c:pt idx="228">
                  <c:v>1.905460717963255</c:v>
                </c:pt>
                <c:pt idx="229">
                  <c:v>1.9498445997580534</c:v>
                </c:pt>
                <c:pt idx="230">
                  <c:v>1.9952623149688877</c:v>
                </c:pt>
                <c:pt idx="231">
                  <c:v>2.0417379446695376</c:v>
                </c:pt>
                <c:pt idx="232">
                  <c:v>2.0892961308540481</c:v>
                </c:pt>
                <c:pt idx="233">
                  <c:v>2.1379620895022411</c:v>
                </c:pt>
                <c:pt idx="234">
                  <c:v>2.1877616239495619</c:v>
                </c:pt>
                <c:pt idx="235">
                  <c:v>2.2387211385683492</c:v>
                </c:pt>
                <c:pt idx="236">
                  <c:v>2.2908676527677829</c:v>
                </c:pt>
                <c:pt idx="237">
                  <c:v>2.3442288153199322</c:v>
                </c:pt>
                <c:pt idx="238">
                  <c:v>2.398832919019501</c:v>
                </c:pt>
                <c:pt idx="239">
                  <c:v>2.4547089156850412</c:v>
                </c:pt>
                <c:pt idx="240">
                  <c:v>2.5118864315095912</c:v>
                </c:pt>
                <c:pt idx="241">
                  <c:v>2.570395782768875</c:v>
                </c:pt>
                <c:pt idx="242">
                  <c:v>2.6302679918953937</c:v>
                </c:pt>
                <c:pt idx="243">
                  <c:v>2.6915348039269276</c:v>
                </c:pt>
                <c:pt idx="244">
                  <c:v>2.7542287033381787</c:v>
                </c:pt>
                <c:pt idx="245">
                  <c:v>2.8183829312644662</c:v>
                </c:pt>
                <c:pt idx="246">
                  <c:v>2.8840315031266188</c:v>
                </c:pt>
                <c:pt idx="247">
                  <c:v>2.9512092266663994</c:v>
                </c:pt>
                <c:pt idx="248">
                  <c:v>3.0199517204020299</c:v>
                </c:pt>
                <c:pt idx="249">
                  <c:v>3.0902954325136047</c:v>
                </c:pt>
                <c:pt idx="250">
                  <c:v>3.1622776601683937</c:v>
                </c:pt>
                <c:pt idx="251">
                  <c:v>3.2359365692962969</c:v>
                </c:pt>
                <c:pt idx="252">
                  <c:v>3.3113112148259263</c:v>
                </c:pt>
                <c:pt idx="253">
                  <c:v>3.3884415613920407</c:v>
                </c:pt>
                <c:pt idx="254">
                  <c:v>3.4673685045253322</c:v>
                </c:pt>
                <c:pt idx="255">
                  <c:v>3.5481338923357706</c:v>
                </c:pt>
                <c:pt idx="256">
                  <c:v>3.6307805477010304</c:v>
                </c:pt>
                <c:pt idx="257">
                  <c:v>3.7153522909717425</c:v>
                </c:pt>
                <c:pt idx="258">
                  <c:v>3.8018939632056297</c:v>
                </c:pt>
                <c:pt idx="259">
                  <c:v>3.890451449942824</c:v>
                </c:pt>
                <c:pt idx="260">
                  <c:v>3.9810717055349913</c:v>
                </c:pt>
                <c:pt idx="261">
                  <c:v>4.0738027780411459</c:v>
                </c:pt>
                <c:pt idx="262">
                  <c:v>4.1686938347033742</c:v>
                </c:pt>
                <c:pt idx="263">
                  <c:v>4.2657951880159466</c:v>
                </c:pt>
                <c:pt idx="264">
                  <c:v>4.3651583224016806</c:v>
                </c:pt>
                <c:pt idx="265">
                  <c:v>4.4668359215096531</c:v>
                </c:pt>
                <c:pt idx="266">
                  <c:v>4.5708818961487721</c:v>
                </c:pt>
                <c:pt idx="267">
                  <c:v>4.6773514128720048</c:v>
                </c:pt>
                <c:pt idx="268">
                  <c:v>4.7863009232264062</c:v>
                </c:pt>
                <c:pt idx="269">
                  <c:v>4.8977881936844865</c:v>
                </c:pt>
                <c:pt idx="270">
                  <c:v>5.0118723362727469</c:v>
                </c:pt>
                <c:pt idx="271">
                  <c:v>5.1286138399136743</c:v>
                </c:pt>
                <c:pt idx="272">
                  <c:v>5.248074602497752</c:v>
                </c:pt>
                <c:pt idx="273">
                  <c:v>5.3703179637025542</c:v>
                </c:pt>
                <c:pt idx="274">
                  <c:v>5.4954087385762724</c:v>
                </c:pt>
                <c:pt idx="275">
                  <c:v>5.6234132519035196</c:v>
                </c:pt>
                <c:pt idx="276">
                  <c:v>5.7543993733715979</c:v>
                </c:pt>
                <c:pt idx="277">
                  <c:v>5.8884365535559198</c:v>
                </c:pt>
                <c:pt idx="278">
                  <c:v>6.0255958607436071</c:v>
                </c:pt>
                <c:pt idx="279">
                  <c:v>6.1659500186148533</c:v>
                </c:pt>
                <c:pt idx="280">
                  <c:v>6.3095734448019654</c:v>
                </c:pt>
                <c:pt idx="281">
                  <c:v>6.4565422903465883</c:v>
                </c:pt>
                <c:pt idx="282">
                  <c:v>6.6069344800759948</c:v>
                </c:pt>
                <c:pt idx="283">
                  <c:v>6.760829753919853</c:v>
                </c:pt>
                <c:pt idx="284">
                  <c:v>6.9183097091894012</c:v>
                </c:pt>
                <c:pt idx="285">
                  <c:v>7.079457843841416</c:v>
                </c:pt>
                <c:pt idx="286">
                  <c:v>7.2443596007499389</c:v>
                </c:pt>
                <c:pt idx="287">
                  <c:v>7.4131024130092156</c:v>
                </c:pt>
                <c:pt idx="288">
                  <c:v>7.5857757502918783</c:v>
                </c:pt>
                <c:pt idx="289">
                  <c:v>7.7624711662869581</c:v>
                </c:pt>
                <c:pt idx="290">
                  <c:v>7.9432823472428558</c:v>
                </c:pt>
                <c:pt idx="291">
                  <c:v>8.1283051616410376</c:v>
                </c:pt>
                <c:pt idx="292">
                  <c:v>8.3176377110267552</c:v>
                </c:pt>
                <c:pt idx="293">
                  <c:v>8.5113803820238108</c:v>
                </c:pt>
                <c:pt idx="294">
                  <c:v>8.7096358995608512</c:v>
                </c:pt>
                <c:pt idx="295">
                  <c:v>8.9125093813375056</c:v>
                </c:pt>
                <c:pt idx="296">
                  <c:v>9.120108393559148</c:v>
                </c:pt>
                <c:pt idx="297">
                  <c:v>9.3325430079699601</c:v>
                </c:pt>
                <c:pt idx="298">
                  <c:v>9.5499258602144135</c:v>
                </c:pt>
                <c:pt idx="299">
                  <c:v>9.7723722095581618</c:v>
                </c:pt>
                <c:pt idx="300">
                  <c:v>10.000000000000055</c:v>
                </c:pt>
                <c:pt idx="301">
                  <c:v>10.232929922807598</c:v>
                </c:pt>
                <c:pt idx="302">
                  <c:v>10.471285480509051</c:v>
                </c:pt>
                <c:pt idx="303">
                  <c:v>10.715193052376121</c:v>
                </c:pt>
                <c:pt idx="304">
                  <c:v>10.964781961431912</c:v>
                </c:pt>
                <c:pt idx="305">
                  <c:v>11.220184543019696</c:v>
                </c:pt>
                <c:pt idx="306">
                  <c:v>11.481536214968889</c:v>
                </c:pt>
                <c:pt idx="307">
                  <c:v>11.748975549395357</c:v>
                </c:pt>
                <c:pt idx="308">
                  <c:v>12.022644346174197</c:v>
                </c:pt>
                <c:pt idx="309">
                  <c:v>12.302687708123884</c:v>
                </c:pt>
                <c:pt idx="310">
                  <c:v>12.58925411794174</c:v>
                </c:pt>
                <c:pt idx="311">
                  <c:v>12.882495516931408</c:v>
                </c:pt>
                <c:pt idx="312">
                  <c:v>13.182567385564147</c:v>
                </c:pt>
                <c:pt idx="313">
                  <c:v>13.489628825916611</c:v>
                </c:pt>
                <c:pt idx="314">
                  <c:v>13.803842646028924</c:v>
                </c:pt>
                <c:pt idx="315">
                  <c:v>14.125375446227626</c:v>
                </c:pt>
                <c:pt idx="316">
                  <c:v>14.454397707459359</c:v>
                </c:pt>
                <c:pt idx="317">
                  <c:v>14.791083881682159</c:v>
                </c:pt>
                <c:pt idx="318">
                  <c:v>15.135612484362166</c:v>
                </c:pt>
                <c:pt idx="319">
                  <c:v>15.488166189124906</c:v>
                </c:pt>
                <c:pt idx="320">
                  <c:v>15.848931924611227</c:v>
                </c:pt>
                <c:pt idx="321">
                  <c:v>16.218100973589394</c:v>
                </c:pt>
                <c:pt idx="322">
                  <c:v>16.595869074375699</c:v>
                </c:pt>
                <c:pt idx="323">
                  <c:v>16.982436524617544</c:v>
                </c:pt>
                <c:pt idx="324">
                  <c:v>17.378008287493859</c:v>
                </c:pt>
                <c:pt idx="325">
                  <c:v>17.782794100389332</c:v>
                </c:pt>
                <c:pt idx="326">
                  <c:v>18.197008586099937</c:v>
                </c:pt>
                <c:pt idx="327">
                  <c:v>18.620871366628787</c:v>
                </c:pt>
                <c:pt idx="328">
                  <c:v>19.054607179632587</c:v>
                </c:pt>
                <c:pt idx="329">
                  <c:v>19.498445997580568</c:v>
                </c:pt>
                <c:pt idx="330">
                  <c:v>19.952623149688911</c:v>
                </c:pt>
                <c:pt idx="331">
                  <c:v>20.417379446695417</c:v>
                </c:pt>
                <c:pt idx="332">
                  <c:v>20.892961308540521</c:v>
                </c:pt>
                <c:pt idx="333">
                  <c:v>21.379620895022448</c:v>
                </c:pt>
                <c:pt idx="334">
                  <c:v>21.877616239495662</c:v>
                </c:pt>
                <c:pt idx="335">
                  <c:v>22.387211385683536</c:v>
                </c:pt>
                <c:pt idx="336">
                  <c:v>22.908676527677869</c:v>
                </c:pt>
                <c:pt idx="337">
                  <c:v>23.44228815319936</c:v>
                </c:pt>
                <c:pt idx="338">
                  <c:v>23.988329190195056</c:v>
                </c:pt>
                <c:pt idx="339">
                  <c:v>24.547089156850458</c:v>
                </c:pt>
                <c:pt idx="340">
                  <c:v>25.118864315095955</c:v>
                </c:pt>
                <c:pt idx="341">
                  <c:v>25.703957827688793</c:v>
                </c:pt>
                <c:pt idx="342">
                  <c:v>26.302679918953988</c:v>
                </c:pt>
                <c:pt idx="343">
                  <c:v>26.915348039269329</c:v>
                </c:pt>
                <c:pt idx="344">
                  <c:v>27.542287033381836</c:v>
                </c:pt>
                <c:pt idx="345">
                  <c:v>28.183829312644711</c:v>
                </c:pt>
                <c:pt idx="346">
                  <c:v>28.840315031266247</c:v>
                </c:pt>
                <c:pt idx="347">
                  <c:v>29.512092266664045</c:v>
                </c:pt>
                <c:pt idx="348">
                  <c:v>30.199517204020353</c:v>
                </c:pt>
                <c:pt idx="349">
                  <c:v>30.902954325136111</c:v>
                </c:pt>
                <c:pt idx="350">
                  <c:v>31.622776601683999</c:v>
                </c:pt>
                <c:pt idx="351">
                  <c:v>32.359365692963038</c:v>
                </c:pt>
                <c:pt idx="352">
                  <c:v>33.113112148259319</c:v>
                </c:pt>
                <c:pt idx="353">
                  <c:v>33.884415613920481</c:v>
                </c:pt>
                <c:pt idx="354">
                  <c:v>34.673685045253393</c:v>
                </c:pt>
                <c:pt idx="355">
                  <c:v>35.481338923357775</c:v>
                </c:pt>
                <c:pt idx="356">
                  <c:v>36.307805477010369</c:v>
                </c:pt>
                <c:pt idx="357">
                  <c:v>37.153522909717502</c:v>
                </c:pt>
                <c:pt idx="358">
                  <c:v>38.018939632056373</c:v>
                </c:pt>
                <c:pt idx="359">
                  <c:v>38.904514499428316</c:v>
                </c:pt>
                <c:pt idx="360">
                  <c:v>39.810717055349983</c:v>
                </c:pt>
                <c:pt idx="361">
                  <c:v>40.738027780411549</c:v>
                </c:pt>
                <c:pt idx="362">
                  <c:v>41.686938347033824</c:v>
                </c:pt>
                <c:pt idx="363">
                  <c:v>42.657951880159551</c:v>
                </c:pt>
                <c:pt idx="364">
                  <c:v>43.651583224016903</c:v>
                </c:pt>
                <c:pt idx="365">
                  <c:v>44.668359215096622</c:v>
                </c:pt>
                <c:pt idx="366">
                  <c:v>45.708818961487815</c:v>
                </c:pt>
                <c:pt idx="367">
                  <c:v>46.77351412872013</c:v>
                </c:pt>
                <c:pt idx="368">
                  <c:v>47.863009232264169</c:v>
                </c:pt>
                <c:pt idx="369">
                  <c:v>48.977881936844959</c:v>
                </c:pt>
                <c:pt idx="370">
                  <c:v>50.118723362727572</c:v>
                </c:pt>
                <c:pt idx="371">
                  <c:v>51.286138399136831</c:v>
                </c:pt>
                <c:pt idx="372">
                  <c:v>52.480746024977634</c:v>
                </c:pt>
                <c:pt idx="373">
                  <c:v>53.703179637025649</c:v>
                </c:pt>
                <c:pt idx="374">
                  <c:v>54.954087385762861</c:v>
                </c:pt>
                <c:pt idx="375">
                  <c:v>56.234132519035313</c:v>
                </c:pt>
              </c:numCache>
            </c:numRef>
          </c:xVal>
          <c:yVal>
            <c:numRef>
              <c:f>'Wave theories'!$C$2:$C$403</c:f>
              <c:numCache>
                <c:formatCode>General</c:formatCode>
                <c:ptCount val="402"/>
                <c:pt idx="0">
                  <c:v>0.89104006038918249</c:v>
                </c:pt>
                <c:pt idx="1">
                  <c:v>0.89098490499568173</c:v>
                </c:pt>
                <c:pt idx="2">
                  <c:v>0.89092715899191277</c:v>
                </c:pt>
                <c:pt idx="3">
                  <c:v>0.89086670113130006</c:v>
                </c:pt>
                <c:pt idx="4">
                  <c:v>0.89080340453429374</c:v>
                </c:pt>
                <c:pt idx="5">
                  <c:v>0.89073713643067842</c:v>
                </c:pt>
                <c:pt idx="6">
                  <c:v>0.8906677578904838</c:v>
                </c:pt>
                <c:pt idx="7">
                  <c:v>0.89059512354302672</c:v>
                </c:pt>
                <c:pt idx="8">
                  <c:v>0.89051908128360358</c:v>
                </c:pt>
                <c:pt idx="9">
                  <c:v>0.89043947196733564</c:v>
                </c:pt>
                <c:pt idx="10">
                  <c:v>0.89035612908965689</c:v>
                </c:pt>
                <c:pt idx="11">
                  <c:v>0.89026887845290958</c:v>
                </c:pt>
                <c:pt idx="12">
                  <c:v>0.89017753781851272</c:v>
                </c:pt>
                <c:pt idx="13">
                  <c:v>0.89008191654413604</c:v>
                </c:pt>
                <c:pt idx="14">
                  <c:v>0.88998181520531039</c:v>
                </c:pt>
                <c:pt idx="15">
                  <c:v>0.88987702520088674</c:v>
                </c:pt>
                <c:pt idx="16">
                  <c:v>0.88976732834173167</c:v>
                </c:pt>
                <c:pt idx="17">
                  <c:v>0.88965249642205879</c:v>
                </c:pt>
                <c:pt idx="18">
                  <c:v>0.88953229077275098</c:v>
                </c:pt>
                <c:pt idx="19">
                  <c:v>0.88940646179603877</c:v>
                </c:pt>
                <c:pt idx="20">
                  <c:v>0.88927474848088328</c:v>
                </c:pt>
                <c:pt idx="21">
                  <c:v>0.88913687789839668</c:v>
                </c:pt>
                <c:pt idx="22">
                  <c:v>0.88899256467663312</c:v>
                </c:pt>
                <c:pt idx="23">
                  <c:v>0.88884151045406579</c:v>
                </c:pt>
                <c:pt idx="24">
                  <c:v>0.88868340331107676</c:v>
                </c:pt>
                <c:pt idx="25">
                  <c:v>0.8885179171787625</c:v>
                </c:pt>
                <c:pt idx="26">
                  <c:v>0.88834471122437764</c:v>
                </c:pt>
                <c:pt idx="27">
                  <c:v>0.8881634292127274</c:v>
                </c:pt>
                <c:pt idx="28">
                  <c:v>0.88797369884283461</c:v>
                </c:pt>
                <c:pt idx="29">
                  <c:v>0.88777513105920991</c:v>
                </c:pt>
                <c:pt idx="30">
                  <c:v>0.88756731933706956</c:v>
                </c:pt>
                <c:pt idx="31">
                  <c:v>0.88734983894086372</c:v>
                </c:pt>
                <c:pt idx="32">
                  <c:v>0.88712224615550228</c:v>
                </c:pt>
                <c:pt idx="33">
                  <c:v>0.88688407748968279</c:v>
                </c:pt>
                <c:pt idx="34">
                  <c:v>0.88663484885078281</c:v>
                </c:pt>
                <c:pt idx="35">
                  <c:v>0.88637405469078978</c:v>
                </c:pt>
                <c:pt idx="36">
                  <c:v>0.88610116712281894</c:v>
                </c:pt>
                <c:pt idx="37">
                  <c:v>0.88581563500780747</c:v>
                </c:pt>
                <c:pt idx="38">
                  <c:v>0.88551688301105203</c:v>
                </c:pt>
                <c:pt idx="39">
                  <c:v>0.88520431062832394</c:v>
                </c:pt>
                <c:pt idx="40">
                  <c:v>0.88487729118139291</c:v>
                </c:pt>
                <c:pt idx="41">
                  <c:v>0.88453517078288313</c:v>
                </c:pt>
                <c:pt idx="42">
                  <c:v>0.88417726727050339</c:v>
                </c:pt>
                <c:pt idx="43">
                  <c:v>0.88380286911081862</c:v>
                </c:pt>
                <c:pt idx="44">
                  <c:v>0.8834112342728736</c:v>
                </c:pt>
                <c:pt idx="45">
                  <c:v>0.88300158907214144</c:v>
                </c:pt>
                <c:pt idx="46">
                  <c:v>0.88257312698544632</c:v>
                </c:pt>
                <c:pt idx="47">
                  <c:v>0.88212500743771038</c:v>
                </c:pt>
                <c:pt idx="48">
                  <c:v>0.88165635456159785</c:v>
                </c:pt>
                <c:pt idx="49">
                  <c:v>0.88116625593136677</c:v>
                </c:pt>
                <c:pt idx="50">
                  <c:v>0.88065376127251305</c:v>
                </c:pt>
                <c:pt idx="51">
                  <c:v>0.88011788114908795</c:v>
                </c:pt>
                <c:pt idx="52">
                  <c:v>0.87955758563088537</c:v>
                </c:pt>
                <c:pt idx="53">
                  <c:v>0.87897180294306754</c:v>
                </c:pt>
                <c:pt idx="54">
                  <c:v>0.87835941810116047</c:v>
                </c:pt>
                <c:pt idx="55">
                  <c:v>0.87771927153480211</c:v>
                </c:pt>
                <c:pt idx="56">
                  <c:v>0.87705015770405126</c:v>
                </c:pt>
                <c:pt idx="57">
                  <c:v>0.8763508237125941</c:v>
                </c:pt>
                <c:pt idx="58">
                  <c:v>0.87561996792269714</c:v>
                </c:pt>
                <c:pt idx="59">
                  <c:v>0.87485623857734951</c:v>
                </c:pt>
                <c:pt idx="60">
                  <c:v>0.87405823243565373</c:v>
                </c:pt>
                <c:pt idx="61">
                  <c:v>0.87322449342819453</c:v>
                </c:pt>
                <c:pt idx="62">
                  <c:v>0.87235351133983141</c:v>
                </c:pt>
                <c:pt idx="63">
                  <c:v>0.87144372052812591</c:v>
                </c:pt>
                <c:pt idx="64">
                  <c:v>0.87049349868642023</c:v>
                </c:pt>
                <c:pt idx="65">
                  <c:v>0.86950116566145486</c:v>
                </c:pt>
                <c:pt idx="66">
                  <c:v>0.86846498233632075</c:v>
                </c:pt>
                <c:pt idx="67">
                  <c:v>0.86738314959049723</c:v>
                </c:pt>
                <c:pt idx="68">
                  <c:v>0.86625380734974489</c:v>
                </c:pt>
                <c:pt idx="69">
                  <c:v>0.86507503373966721</c:v>
                </c:pt>
                <c:pt idx="70">
                  <c:v>0.86384484435785613</c:v>
                </c:pt>
                <c:pt idx="71">
                  <c:v>0.86256119168067535</c:v>
                </c:pt>
                <c:pt idx="72">
                  <c:v>0.86122196462189748</c:v>
                </c:pt>
                <c:pt idx="73">
                  <c:v>0.85982498826162246</c:v>
                </c:pt>
                <c:pt idx="74">
                  <c:v>0.85836802376511268</c:v>
                </c:pt>
                <c:pt idx="75">
                  <c:v>0.85684876851241354</c:v>
                </c:pt>
                <c:pt idx="76">
                  <c:v>0.85526485646087047</c:v>
                </c:pt>
                <c:pt idx="77">
                  <c:v>0.85361385876385432</c:v>
                </c:pt>
                <c:pt idx="78">
                  <c:v>0.85189328467021663</c:v>
                </c:pt>
                <c:pt idx="79">
                  <c:v>0.85010058273013278</c:v>
                </c:pt>
                <c:pt idx="80">
                  <c:v>0.84823314233408098</c:v>
                </c:pt>
                <c:pt idx="81">
                  <c:v>0.84628829561269947</c:v>
                </c:pt>
                <c:pt idx="82">
                  <c:v>0.84426331972615554</c:v>
                </c:pt>
                <c:pt idx="83">
                  <c:v>0.84215543957240901</c:v>
                </c:pt>
                <c:pt idx="84">
                  <c:v>0.83996183094432786</c:v>
                </c:pt>
                <c:pt idx="85">
                  <c:v>0.83767962416600517</c:v>
                </c:pt>
                <c:pt idx="86">
                  <c:v>0.83530590823875495</c:v>
                </c:pt>
                <c:pt idx="87">
                  <c:v>0.83283773552714468</c:v>
                </c:pt>
                <c:pt idx="88">
                  <c:v>0.8302721270149569</c:v>
                </c:pt>
                <c:pt idx="89">
                  <c:v>0.82760607816017706</c:v>
                </c:pt>
                <c:pt idx="90">
                  <c:v>0.82483656537687255</c:v>
                </c:pt>
                <c:pt idx="91">
                  <c:v>0.82196055317017458</c:v>
                </c:pt>
                <c:pt idx="92">
                  <c:v>0.81897500194839201</c:v>
                </c:pt>
                <c:pt idx="93">
                  <c:v>0.81587687653359386</c:v>
                </c:pt>
                <c:pt idx="94">
                  <c:v>0.8126631553886714</c:v>
                </c:pt>
                <c:pt idx="95">
                  <c:v>0.8093308405749664</c:v>
                </c:pt>
                <c:pt idx="96">
                  <c:v>0.80587696844993406</c:v>
                </c:pt>
                <c:pt idx="97">
                  <c:v>0.80229862110898531</c:v>
                </c:pt>
                <c:pt idx="98">
                  <c:v>0.79859293856958047</c:v>
                </c:pt>
                <c:pt idx="99">
                  <c:v>0.79475713168883599</c:v>
                </c:pt>
                <c:pt idx="100">
                  <c:v>0.79078849579829857</c:v>
                </c:pt>
                <c:pt idx="101">
                  <c:v>0.7866844250311853</c:v>
                </c:pt>
                <c:pt idx="102">
                  <c:v>0.78244242730826363</c:v>
                </c:pt>
                <c:pt idx="103">
                  <c:v>0.77806013993871947</c:v>
                </c:pt>
                <c:pt idx="104">
                  <c:v>0.77353534578184369</c:v>
                </c:pt>
                <c:pt idx="105">
                  <c:v>0.76886598990426447</c:v>
                </c:pt>
                <c:pt idx="106">
                  <c:v>0.76405019665584573</c:v>
                </c:pt>
                <c:pt idx="107">
                  <c:v>0.75908628707535908</c:v>
                </c:pt>
                <c:pt idx="108">
                  <c:v>0.75397279652479077</c:v>
                </c:pt>
                <c:pt idx="109">
                  <c:v>0.74870849243880644</c:v>
                </c:pt>
                <c:pt idx="110">
                  <c:v>0.74329239206366848</c:v>
                </c:pt>
                <c:pt idx="111">
                  <c:v>0.737723780047989</c:v>
                </c:pt>
                <c:pt idx="112">
                  <c:v>0.73200222573635576</c:v>
                </c:pt>
                <c:pt idx="113">
                  <c:v>0.72612760000633081</c:v>
                </c:pt>
                <c:pt idx="114">
                  <c:v>0.72010009147988496</c:v>
                </c:pt>
                <c:pt idx="115">
                  <c:v>0.71392022193225702</c:v>
                </c:pt>
                <c:pt idx="116">
                  <c:v>0.70758886071482818</c:v>
                </c:pt>
                <c:pt idx="117">
                  <c:v>0.70110723800416808</c:v>
                </c:pt>
                <c:pt idx="118">
                  <c:v>0.69447695668720244</c:v>
                </c:pt>
                <c:pt idx="119">
                  <c:v>0.68770000269277798</c:v>
                </c:pt>
                <c:pt idx="120">
                  <c:v>0.68077875358296069</c:v>
                </c:pt>
                <c:pt idx="121">
                  <c:v>0.67371598522344511</c:v>
                </c:pt>
                <c:pt idx="122">
                  <c:v>0.66651487636159967</c:v>
                </c:pt>
                <c:pt idx="123">
                  <c:v>0.65917901095308118</c:v>
                </c:pt>
                <c:pt idx="124">
                  <c:v>0.65171237809361704</c:v>
                </c:pt>
                <c:pt idx="125">
                  <c:v>0.64411936943151837</c:v>
                </c:pt>
                <c:pt idx="126">
                  <c:v>0.63640477395857675</c:v>
                </c:pt>
                <c:pt idx="127">
                  <c:v>0.62857377010211724</c:v>
                </c:pt>
                <c:pt idx="128">
                  <c:v>0.62063191506879734</c:v>
                </c:pt>
                <c:pt idx="129">
                  <c:v>0.61258513142095217</c:v>
                </c:pt>
                <c:pt idx="130">
                  <c:v>0.60443969089847149</c:v>
                </c:pt>
                <c:pt idx="131">
                  <c:v>0.59620219553281206</c:v>
                </c:pt>
                <c:pt idx="132">
                  <c:v>0.58787955613429399</c:v>
                </c:pt>
                <c:pt idx="133">
                  <c:v>0.57947896826864753</c:v>
                </c:pt>
                <c:pt idx="134">
                  <c:v>0.57100788587320761</c:v>
                </c:pt>
                <c:pt idx="135">
                  <c:v>0.56247399269655152</c:v>
                </c:pt>
                <c:pt idx="136">
                  <c:v>0.55388517177700969</c:v>
                </c:pt>
                <c:pt idx="137">
                  <c:v>0.54524947320471284</c:v>
                </c:pt>
                <c:pt idx="138">
                  <c:v>0.53657508043800395</c:v>
                </c:pt>
                <c:pt idx="139">
                  <c:v>0.5278702754675787</c:v>
                </c:pt>
                <c:pt idx="140">
                  <c:v>0.51914340314007701</c:v>
                </c:pt>
                <c:pt idx="141">
                  <c:v>0.51040283496662175</c:v>
                </c:pt>
                <c:pt idx="142">
                  <c:v>0.50165693275065026</c:v>
                </c:pt>
                <c:pt idx="143">
                  <c:v>0.49291401237308785</c:v>
                </c:pt>
                <c:pt idx="144">
                  <c:v>0.48418230807136886</c:v>
                </c:pt>
                <c:pt idx="145">
                  <c:v>0.47546993754205469</c:v>
                </c:pt>
                <c:pt idx="146">
                  <c:v>0.46678486818494386</c:v>
                </c:pt>
                <c:pt idx="147">
                  <c:v>0.45813488478991199</c:v>
                </c:pt>
                <c:pt idx="148">
                  <c:v>0.44952755894658969</c:v>
                </c:pt>
                <c:pt idx="149">
                  <c:v>0.44097022043187611</c:v>
                </c:pt>
                <c:pt idx="150">
                  <c:v>0.43246993080172424</c:v>
                </c:pt>
                <c:pt idx="151">
                  <c:v>0.42403345938223452</c:v>
                </c:pt>
                <c:pt idx="152">
                  <c:v>0.41566726182152047</c:v>
                </c:pt>
                <c:pt idx="153">
                  <c:v>0.40737746132872948</c:v>
                </c:pt>
                <c:pt idx="154">
                  <c:v>0.39916983269072981</c:v>
                </c:pt>
                <c:pt idx="155">
                  <c:v>0.3910497891209701</c:v>
                </c:pt>
                <c:pt idx="156">
                  <c:v>0.38302237195954436</c:v>
                </c:pt>
                <c:pt idx="157">
                  <c:v>0.37509224320917173</c:v>
                </c:pt>
                <c:pt idx="158">
                  <c:v>0.36726368085915861</c:v>
                </c:pt>
                <c:pt idx="159">
                  <c:v>0.35954057691896074</c:v>
                </c:pt>
                <c:pt idx="160">
                  <c:v>0.35192643805511303</c:v>
                </c:pt>
                <c:pt idx="161">
                  <c:v>0.34442438870036451</c:v>
                </c:pt>
                <c:pt idx="162">
                  <c:v>0.33703717648212078</c:v>
                </c:pt>
                <c:pt idx="163">
                  <c:v>0.32976717979891862</c:v>
                </c:pt>
                <c:pt idx="164">
                  <c:v>0.32261641735872187</c:v>
                </c:pt>
                <c:pt idx="165">
                  <c:v>0.31558655948137582</c:v>
                </c:pt>
                <c:pt idx="166">
                  <c:v>0.30867894095952414</c:v>
                </c:pt>
                <c:pt idx="167">
                  <c:v>0.30189457526757535</c:v>
                </c:pt>
                <c:pt idx="168">
                  <c:v>0.29523416990675677</c:v>
                </c:pt>
                <c:pt idx="169">
                  <c:v>0.28869814267568245</c:v>
                </c:pt>
                <c:pt idx="170">
                  <c:v>0.2822866386599841</c:v>
                </c:pt>
                <c:pt idx="171">
                  <c:v>0.27599954774111046</c:v>
                </c:pt>
                <c:pt idx="172">
                  <c:v>0.26983652243312867</c:v>
                </c:pt>
                <c:pt idx="173">
                  <c:v>0.26379699586695465</c:v>
                </c:pt>
                <c:pt idx="174">
                  <c:v>0.25788019975359444</c:v>
                </c:pt>
                <c:pt idx="175">
                  <c:v>0.25208518217139975</c:v>
                </c:pt>
                <c:pt idx="176">
                  <c:v>0.24641082503672282</c:v>
                </c:pt>
                <c:pt idx="177">
                  <c:v>0.24085586113242172</c:v>
                </c:pt>
                <c:pt idx="178">
                  <c:v>0.23541889058413862</c:v>
                </c:pt>
                <c:pt idx="179">
                  <c:v>0.23009839668989257</c:v>
                </c:pt>
                <c:pt idx="180">
                  <c:v>0.22489276102406172</c:v>
                </c:pt>
                <c:pt idx="181">
                  <c:v>0.21980027775205879</c:v>
                </c:pt>
                <c:pt idx="182">
                  <c:v>0.21481916710672894</c:v>
                </c:pt>
                <c:pt idx="183">
                  <c:v>0.20994758799155314</c:v>
                </c:pt>
                <c:pt idx="184">
                  <c:v>0.2051836496889739</c:v>
                </c:pt>
                <c:pt idx="185">
                  <c:v>0.20052542266444165</c:v>
                </c:pt>
                <c:pt idx="186">
                  <c:v>0.19597094846801963</c:v>
                </c:pt>
                <c:pt idx="187">
                  <c:v>0.19151824874549953</c:v>
                </c:pt>
                <c:pt idx="188">
                  <c:v>0.18716533337991365</c:v>
                </c:pt>
                <c:pt idx="189">
                  <c:v>0.18291020779206396</c:v>
                </c:pt>
                <c:pt idx="190">
                  <c:v>0.17875087943520271</c:v>
                </c:pt>
                <c:pt idx="191">
                  <c:v>0.17468536352431913</c:v>
                </c:pt>
                <c:pt idx="192">
                  <c:v>0.17071168804463555</c:v>
                </c:pt>
                <c:pt idx="193">
                  <c:v>0.1668278980869527</c:v>
                </c:pt>
                <c:pt idx="194">
                  <c:v>0.16303205955946812</c:v>
                </c:pt>
                <c:pt idx="195">
                  <c:v>0.15932226232670824</c:v>
                </c:pt>
                <c:pt idx="196">
                  <c:v>0.15569662282635</c:v>
                </c:pt>
                <c:pt idx="197">
                  <c:v>0.15215328621406402</c:v>
                </c:pt>
                <c:pt idx="198">
                  <c:v>0.14869042808518898</c:v>
                </c:pt>
                <c:pt idx="199">
                  <c:v>0.1453062558201558</c:v>
                </c:pt>
                <c:pt idx="200">
                  <c:v>0.14199900959822415</c:v>
                </c:pt>
                <c:pt idx="201">
                  <c:v>0.13876696312137995</c:v>
                </c:pt>
                <c:pt idx="202">
                  <c:v>0.13560842408726634</c:v>
                </c:pt>
                <c:pt idx="203">
                  <c:v>0.13252173444688115</c:v>
                </c:pt>
                <c:pt idx="204">
                  <c:v>0.12950527047954891</c:v>
                </c:pt>
                <c:pt idx="205">
                  <c:v>0.12655744271444624</c:v>
                </c:pt>
                <c:pt idx="206">
                  <c:v>0.12367669572478793</c:v>
                </c:pt>
                <c:pt idx="207">
                  <c:v>0.1208615078177205</c:v>
                </c:pt>
                <c:pt idx="208">
                  <c:v>0.11811039064007135</c:v>
                </c:pt>
                <c:pt idx="209">
                  <c:v>0.11542188871738403</c:v>
                </c:pt>
                <c:pt idx="210">
                  <c:v>0.11279457894117437</c:v>
                </c:pt>
                <c:pt idx="211">
                  <c:v>0.11022707001706618</c:v>
                </c:pt>
                <c:pt idx="212">
                  <c:v>0.1077180018844264</c:v>
                </c:pt>
                <c:pt idx="213">
                  <c:v>0.10526604511631013</c:v>
                </c:pt>
                <c:pt idx="214">
                  <c:v>0.10286990030694272</c:v>
                </c:pt>
                <c:pt idx="215">
                  <c:v>0.10052829745259713</c:v>
                </c:pt>
                <c:pt idx="216">
                  <c:v>9.8239995330551499E-2</c:v>
                </c:pt>
                <c:pt idx="217">
                  <c:v>9.6003780879826667E-2</c:v>
                </c:pt>
                <c:pt idx="218">
                  <c:v>9.3818468586574388E-2</c:v>
                </c:pt>
                <c:pt idx="219">
                  <c:v>9.1682899876309468E-2</c:v>
                </c:pt>
                <c:pt idx="220">
                  <c:v>8.9595942514622731E-2</c:v>
                </c:pt>
                <c:pt idx="221">
                  <c:v>8.7556490017566588E-2</c:v>
                </c:pt>
                <c:pt idx="222">
                  <c:v>8.5563461072550695E-2</c:v>
                </c:pt>
                <c:pt idx="223">
                  <c:v>8.3615798970306188E-2</c:v>
                </c:pt>
                <c:pt idx="224">
                  <c:v>8.1712471048264096E-2</c:v>
                </c:pt>
                <c:pt idx="225">
                  <c:v>7.9852468145526448E-2</c:v>
                </c:pt>
                <c:pt idx="226">
                  <c:v>7.8034804069489122E-2</c:v>
                </c:pt>
                <c:pt idx="227">
                  <c:v>7.6258515074080921E-2</c:v>
                </c:pt>
                <c:pt idx="228">
                  <c:v>7.4522659349520987E-2</c:v>
                </c:pt>
                <c:pt idx="229">
                  <c:v>7.2826316523446677E-2</c:v>
                </c:pt>
                <c:pt idx="230">
                  <c:v>7.116858717323514E-2</c:v>
                </c:pt>
                <c:pt idx="231">
                  <c:v>6.9548592349317859E-2</c:v>
                </c:pt>
                <c:pt idx="232">
                  <c:v>6.7965473109276128E-2</c:v>
                </c:pt>
                <c:pt idx="233">
                  <c:v>6.6418390062496502E-2</c:v>
                </c:pt>
                <c:pt idx="234">
                  <c:v>6.4906522925162843E-2</c:v>
                </c:pt>
                <c:pt idx="235">
                  <c:v>6.3429070085359668E-2</c:v>
                </c:pt>
                <c:pt idx="236">
                  <c:v>6.1985248178064306E-2</c:v>
                </c:pt>
                <c:pt idx="237">
                  <c:v>6.0574291669806414E-2</c:v>
                </c:pt>
                <c:pt idx="238">
                  <c:v>5.9195452452777769E-2</c:v>
                </c:pt>
                <c:pt idx="239">
                  <c:v>5.7847999448179102E-2</c:v>
                </c:pt>
                <c:pt idx="240">
                  <c:v>5.6531218218594151E-2</c:v>
                </c:pt>
                <c:pt idx="241">
                  <c:v>5.5244410589186568E-2</c:v>
                </c:pt>
                <c:pt idx="242">
                  <c:v>5.3986894277518967E-2</c:v>
                </c:pt>
                <c:pt idx="243">
                  <c:v>5.2758002531798055E-2</c:v>
                </c:pt>
                <c:pt idx="244">
                  <c:v>5.1557083777354067E-2</c:v>
                </c:pt>
                <c:pt idx="245">
                  <c:v>5.0383501271167447E-2</c:v>
                </c:pt>
                <c:pt idx="246">
                  <c:v>4.9236632764259249E-2</c:v>
                </c:pt>
                <c:pt idx="247">
                  <c:v>4.8115870171766523E-2</c:v>
                </c:pt>
                <c:pt idx="248">
                  <c:v>4.7020619250527716E-2</c:v>
                </c:pt>
                <c:pt idx="249">
                  <c:v>4.5950299284006998E-2</c:v>
                </c:pt>
                <c:pt idx="250">
                  <c:v>4.4904342774390781E-2</c:v>
                </c:pt>
                <c:pt idx="251">
                  <c:v>4.3882195141692788E-2</c:v>
                </c:pt>
                <c:pt idx="252">
                  <c:v>4.2883314429708427E-2</c:v>
                </c:pt>
                <c:pt idx="253">
                  <c:v>4.1907171018662488E-2</c:v>
                </c:pt>
                <c:pt idx="254">
                  <c:v>4.0953247344397613E-2</c:v>
                </c:pt>
                <c:pt idx="255">
                  <c:v>4.0021037623955064E-2</c:v>
                </c:pt>
                <c:pt idx="256">
                  <c:v>3.9110047587401775E-2</c:v>
                </c:pt>
                <c:pt idx="257">
                  <c:v>3.8219794215762021E-2</c:v>
                </c:pt>
                <c:pt idx="258">
                  <c:v>3.7349805484914247E-2</c:v>
                </c:pt>
                <c:pt idx="259">
                  <c:v>3.6499620115317696E-2</c:v>
                </c:pt>
                <c:pt idx="260">
                  <c:v>3.5668787327435864E-2</c:v>
                </c:pt>
                <c:pt idx="261">
                  <c:v>3.4856866602727271E-2</c:v>
                </c:pt>
                <c:pt idx="262">
                  <c:v>3.4063427450076594E-2</c:v>
                </c:pt>
                <c:pt idx="263">
                  <c:v>3.3288049177542738E-2</c:v>
                </c:pt>
                <c:pt idx="264">
                  <c:v>3.2530320669302219E-2</c:v>
                </c:pt>
                <c:pt idx="265">
                  <c:v>3.1789840167670266E-2</c:v>
                </c:pt>
                <c:pt idx="266">
                  <c:v>3.1066215060083495E-2</c:v>
                </c:pt>
                <c:pt idx="267">
                  <c:v>3.0359061670931546E-2</c:v>
                </c:pt>
                <c:pt idx="268">
                  <c:v>2.9668005058127216E-2</c:v>
                </c:pt>
                <c:pt idx="269">
                  <c:v>2.8992678814307168E-2</c:v>
                </c:pt>
                <c:pt idx="270">
                  <c:v>2.8332724872557953E-2</c:v>
                </c:pt>
                <c:pt idx="271">
                  <c:v>2.7687793316564104E-2</c:v>
                </c:pt>
                <c:pt idx="272">
                  <c:v>2.7057542195077972E-2</c:v>
                </c:pt>
                <c:pt idx="273">
                  <c:v>2.6441637340612584E-2</c:v>
                </c:pt>
                <c:pt idx="274">
                  <c:v>2.5839752192261638E-2</c:v>
                </c:pt>
                <c:pt idx="275">
                  <c:v>2.5251567622552571E-2</c:v>
                </c:pt>
                <c:pt idx="276">
                  <c:v>2.4676771768241006E-2</c:v>
                </c:pt>
                <c:pt idx="277">
                  <c:v>2.4115059864956646E-2</c:v>
                </c:pt>
                <c:pt idx="278">
                  <c:v>2.3566134085613245E-2</c:v>
                </c:pt>
                <c:pt idx="279">
                  <c:v>2.3029703382496686E-2</c:v>
                </c:pt>
                <c:pt idx="280">
                  <c:v>2.2505483332947693E-2</c:v>
                </c:pt>
                <c:pt idx="281">
                  <c:v>2.1993195988557122E-2</c:v>
                </c:pt>
                <c:pt idx="282">
                  <c:v>2.149256972779404E-2</c:v>
                </c:pt>
                <c:pt idx="283">
                  <c:v>2.1003339111988435E-2</c:v>
                </c:pt>
                <c:pt idx="284">
                  <c:v>2.052524474459206E-2</c:v>
                </c:pt>
                <c:pt idx="285">
                  <c:v>2.0058033133643006E-2</c:v>
                </c:pt>
                <c:pt idx="286">
                  <c:v>1.9601456557360859E-2</c:v>
                </c:pt>
                <c:pt idx="287">
                  <c:v>1.9155272932801375E-2</c:v>
                </c:pt>
                <c:pt idx="288">
                  <c:v>1.8719245687500878E-2</c:v>
                </c:pt>
                <c:pt idx="289">
                  <c:v>1.8293143634042403E-2</c:v>
                </c:pt>
                <c:pt idx="290">
                  <c:v>1.787674084747708E-2</c:v>
                </c:pt>
                <c:pt idx="291">
                  <c:v>1.746981654553572E-2</c:v>
                </c:pt>
                <c:pt idx="292">
                  <c:v>1.707215497156717E-2</c:v>
                </c:pt>
                <c:pt idx="293">
                  <c:v>1.6683545280141227E-2</c:v>
                </c:pt>
                <c:pt idx="294">
                  <c:v>1.630378142525565E-2</c:v>
                </c:pt>
                <c:pt idx="295">
                  <c:v>1.593266205108779E-2</c:v>
                </c:pt>
                <c:pt idx="296">
                  <c:v>1.5569990385233139E-2</c:v>
                </c:pt>
                <c:pt idx="297">
                  <c:v>1.5215574134373929E-2</c:v>
                </c:pt>
                <c:pt idx="298">
                  <c:v>1.4869225382322687E-2</c:v>
                </c:pt>
                <c:pt idx="299">
                  <c:v>1.4530760490386626E-2</c:v>
                </c:pt>
                <c:pt idx="300">
                  <c:v>1.4199999999999921E-2</c:v>
                </c:pt>
                <c:pt idx="301">
                  <c:v>1.3876768537572434E-2</c:v>
                </c:pt>
                <c:pt idx="302">
                  <c:v>1.3560894721504317E-2</c:v>
                </c:pt>
                <c:pt idx="303">
                  <c:v>1.3252211071317202E-2</c:v>
                </c:pt>
                <c:pt idx="304">
                  <c:v>1.2950553918853844E-2</c:v>
                </c:pt>
                <c:pt idx="305">
                  <c:v>1.2655763321499116E-2</c:v>
                </c:pt>
                <c:pt idx="306">
                  <c:v>1.2367682977376277E-2</c:v>
                </c:pt>
                <c:pt idx="307">
                  <c:v>1.2086160142473681E-2</c:v>
                </c:pt>
                <c:pt idx="308">
                  <c:v>1.1811045549657862E-2</c:v>
                </c:pt>
                <c:pt idx="309">
                  <c:v>1.1542193329530144E-2</c:v>
                </c:pt>
                <c:pt idx="310">
                  <c:v>1.1279460933084736E-2</c:v>
                </c:pt>
                <c:pt idx="311">
                  <c:v>1.1022709056127363E-2</c:v>
                </c:pt>
                <c:pt idx="312">
                  <c:v>1.0771801565414347E-2</c:v>
                </c:pt>
                <c:pt idx="313">
                  <c:v>1.0526605426472969E-2</c:v>
                </c:pt>
                <c:pt idx="314">
                  <c:v>1.0286990633064801E-2</c:v>
                </c:pt>
                <c:pt idx="315">
                  <c:v>1.0052830138254698E-2</c:v>
                </c:pt>
                <c:pt idx="316">
                  <c:v>9.823999787048841E-3</c:v>
                </c:pt>
                <c:pt idx="317">
                  <c:v>9.6003782505660849E-3</c:v>
                </c:pt>
                <c:pt idx="318">
                  <c:v>9.3818469617078099E-3</c:v>
                </c:pt>
                <c:pt idx="319">
                  <c:v>9.1682900522920534E-3</c:v>
                </c:pt>
                <c:pt idx="320">
                  <c:v>8.9595942916186905E-3</c:v>
                </c:pt>
                <c:pt idx="321">
                  <c:v>8.7556490264329954E-3</c:v>
                </c:pt>
                <c:pt idx="322">
                  <c:v>8.5563461222558316E-3</c:v>
                </c:pt>
                <c:pt idx="323">
                  <c:v>8.3615799060493129E-3</c:v>
                </c:pt>
                <c:pt idx="324">
                  <c:v>8.1712471101875791E-3</c:v>
                </c:pt>
                <c:pt idx="325">
                  <c:v>7.9852468177029103E-3</c:v>
                </c:pt>
                <c:pt idx="326">
                  <c:v>7.8034804087782237E-3</c:v>
                </c:pt>
                <c:pt idx="327">
                  <c:v>7.625851508457542E-3</c:v>
                </c:pt>
                <c:pt idx="328">
                  <c:v>7.4522659355467256E-3</c:v>
                </c:pt>
                <c:pt idx="329">
                  <c:v>7.2826316526773379E-3</c:v>
                </c:pt>
                <c:pt idx="330">
                  <c:v>7.1168587175072249E-3</c:v>
                </c:pt>
                <c:pt idx="331">
                  <c:v>6.9548592350318931E-3</c:v>
                </c:pt>
                <c:pt idx="332">
                  <c:v>6.7965473109814229E-3</c:v>
                </c:pt>
                <c:pt idx="333">
                  <c:v>6.6418390062781742E-3</c:v>
                </c:pt>
                <c:pt idx="334">
                  <c:v>6.4906522925311846E-3</c:v>
                </c:pt>
                <c:pt idx="335">
                  <c:v>6.3429070085436363E-3</c:v>
                </c:pt>
                <c:pt idx="336">
                  <c:v>6.198524817810319E-3</c:v>
                </c:pt>
                <c:pt idx="337">
                  <c:v>6.0574291669825793E-3</c:v>
                </c:pt>
                <c:pt idx="338">
                  <c:v>5.9195452452787244E-3</c:v>
                </c:pt>
                <c:pt idx="339">
                  <c:v>5.7847999448183644E-3</c:v>
                </c:pt>
                <c:pt idx="340">
                  <c:v>5.653121821859626E-3</c:v>
                </c:pt>
                <c:pt idx="341">
                  <c:v>5.5244410589187507E-3</c:v>
                </c:pt>
                <c:pt idx="342">
                  <c:v>5.3986894277519336E-3</c:v>
                </c:pt>
                <c:pt idx="343">
                  <c:v>5.2758002531798163E-3</c:v>
                </c:pt>
                <c:pt idx="344">
                  <c:v>5.1557083777354065E-3</c:v>
                </c:pt>
                <c:pt idx="345">
                  <c:v>5.0383501271167403E-3</c:v>
                </c:pt>
                <c:pt idx="346">
                  <c:v>4.9236632764259169E-3</c:v>
                </c:pt>
                <c:pt idx="347">
                  <c:v>4.8115870171766455E-3</c:v>
                </c:pt>
                <c:pt idx="348">
                  <c:v>4.7020619250527631E-3</c:v>
                </c:pt>
                <c:pt idx="349">
                  <c:v>4.5950299284006901E-3</c:v>
                </c:pt>
                <c:pt idx="350">
                  <c:v>4.4904342774390689E-3</c:v>
                </c:pt>
                <c:pt idx="351">
                  <c:v>4.3882195141692693E-3</c:v>
                </c:pt>
                <c:pt idx="352">
                  <c:v>4.2883314429708356E-3</c:v>
                </c:pt>
                <c:pt idx="353">
                  <c:v>4.1907171018662395E-3</c:v>
                </c:pt>
                <c:pt idx="354">
                  <c:v>4.095324734439753E-3</c:v>
                </c:pt>
                <c:pt idx="355">
                  <c:v>4.0021037623954982E-3</c:v>
                </c:pt>
                <c:pt idx="356">
                  <c:v>3.9110047587401706E-3</c:v>
                </c:pt>
                <c:pt idx="357">
                  <c:v>3.8219794215761946E-3</c:v>
                </c:pt>
                <c:pt idx="358">
                  <c:v>3.7349805484914169E-3</c:v>
                </c:pt>
                <c:pt idx="359">
                  <c:v>3.6499620115317622E-3</c:v>
                </c:pt>
                <c:pt idx="360">
                  <c:v>3.5668787327435805E-3</c:v>
                </c:pt>
                <c:pt idx="361">
                  <c:v>3.4856866602727193E-3</c:v>
                </c:pt>
                <c:pt idx="362">
                  <c:v>3.4063427450076529E-3</c:v>
                </c:pt>
                <c:pt idx="363">
                  <c:v>3.328804917754267E-3</c:v>
                </c:pt>
                <c:pt idx="364">
                  <c:v>3.2530320669302147E-3</c:v>
                </c:pt>
                <c:pt idx="365">
                  <c:v>3.1789840167670198E-3</c:v>
                </c:pt>
                <c:pt idx="366">
                  <c:v>3.1066215060083432E-3</c:v>
                </c:pt>
                <c:pt idx="367">
                  <c:v>3.0359061670931493E-3</c:v>
                </c:pt>
                <c:pt idx="368">
                  <c:v>2.966800505812715E-3</c:v>
                </c:pt>
                <c:pt idx="369">
                  <c:v>2.8992678814307115E-3</c:v>
                </c:pt>
                <c:pt idx="370">
                  <c:v>2.8332724872557895E-3</c:v>
                </c:pt>
                <c:pt idx="371">
                  <c:v>2.7687793316564053E-3</c:v>
                </c:pt>
                <c:pt idx="372">
                  <c:v>2.7057542195077916E-3</c:v>
                </c:pt>
                <c:pt idx="373">
                  <c:v>2.6441637340612529E-3</c:v>
                </c:pt>
                <c:pt idx="374">
                  <c:v>2.5839752192261573E-3</c:v>
                </c:pt>
                <c:pt idx="375">
                  <c:v>2.5251567622552522E-3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62C-4DDC-B374-D3563473205E}"/>
            </c:ext>
          </c:extLst>
        </c:ser>
        <c:ser>
          <c:idx val="2"/>
          <c:order val="1"/>
          <c:tx>
            <c:strRef>
              <c:f>'Wave theories'!$D$1</c:f>
              <c:strCache>
                <c:ptCount val="1"/>
                <c:pt idx="0">
                  <c:v>Stokes</c:v>
                </c:pt>
              </c:strCache>
            </c:strRef>
          </c:tx>
          <c:marker>
            <c:symbol val="none"/>
          </c:marker>
          <c:xVal>
            <c:numRef>
              <c:f>'Wave theories'!$B$2:$B$403</c:f>
              <c:numCache>
                <c:formatCode>General</c:formatCode>
                <c:ptCount val="402"/>
                <c:pt idx="0">
                  <c:v>0.01</c:v>
                </c:pt>
                <c:pt idx="1">
                  <c:v>1.0232929922807535E-2</c:v>
                </c:pt>
                <c:pt idx="2">
                  <c:v>1.0471285480508989E-2</c:v>
                </c:pt>
                <c:pt idx="3">
                  <c:v>1.0715193052376056E-2</c:v>
                </c:pt>
                <c:pt idx="4">
                  <c:v>1.0964781961431851E-2</c:v>
                </c:pt>
                <c:pt idx="5">
                  <c:v>1.1220184543019634E-2</c:v>
                </c:pt>
                <c:pt idx="6">
                  <c:v>1.1481536214968826E-2</c:v>
                </c:pt>
                <c:pt idx="7">
                  <c:v>1.1748975549395293E-2</c:v>
                </c:pt>
                <c:pt idx="8">
                  <c:v>1.2022644346174125E-2</c:v>
                </c:pt>
                <c:pt idx="9">
                  <c:v>1.2302687708123809E-2</c:v>
                </c:pt>
                <c:pt idx="10">
                  <c:v>1.2589254117941664E-2</c:v>
                </c:pt>
                <c:pt idx="11">
                  <c:v>1.2882495516931332E-2</c:v>
                </c:pt>
                <c:pt idx="12">
                  <c:v>1.3182567385564075E-2</c:v>
                </c:pt>
                <c:pt idx="13">
                  <c:v>1.3489628825916537E-2</c:v>
                </c:pt>
                <c:pt idx="14">
                  <c:v>1.3803842646028847E-2</c:v>
                </c:pt>
                <c:pt idx="15">
                  <c:v>1.4125375446227542E-2</c:v>
                </c:pt>
                <c:pt idx="16">
                  <c:v>1.4454397707459272E-2</c:v>
                </c:pt>
                <c:pt idx="17">
                  <c:v>1.4791083881682071E-2</c:v>
                </c:pt>
                <c:pt idx="18">
                  <c:v>1.5135612484362076E-2</c:v>
                </c:pt>
                <c:pt idx="19">
                  <c:v>1.5488166189124818E-2</c:v>
                </c:pt>
                <c:pt idx="20">
                  <c:v>1.5848931924611138E-2</c:v>
                </c:pt>
                <c:pt idx="21">
                  <c:v>1.6218100973589306E-2</c:v>
                </c:pt>
                <c:pt idx="22">
                  <c:v>1.6595869074375609E-2</c:v>
                </c:pt>
                <c:pt idx="23">
                  <c:v>1.6982436524617443E-2</c:v>
                </c:pt>
                <c:pt idx="24">
                  <c:v>1.7378008287493755E-2</c:v>
                </c:pt>
                <c:pt idx="25">
                  <c:v>1.7782794100389226E-2</c:v>
                </c:pt>
                <c:pt idx="26">
                  <c:v>1.8197008586099829E-2</c:v>
                </c:pt>
                <c:pt idx="27">
                  <c:v>1.8620871366628676E-2</c:v>
                </c:pt>
                <c:pt idx="28">
                  <c:v>1.9054607179632473E-2</c:v>
                </c:pt>
                <c:pt idx="29">
                  <c:v>1.9498445997580459E-2</c:v>
                </c:pt>
                <c:pt idx="30">
                  <c:v>1.9952623149688802E-2</c:v>
                </c:pt>
                <c:pt idx="31">
                  <c:v>2.0417379446695298E-2</c:v>
                </c:pt>
                <c:pt idx="32">
                  <c:v>2.0892961308540403E-2</c:v>
                </c:pt>
                <c:pt idx="33">
                  <c:v>2.1379620895022329E-2</c:v>
                </c:pt>
                <c:pt idx="34">
                  <c:v>2.1877616239495534E-2</c:v>
                </c:pt>
                <c:pt idx="35">
                  <c:v>2.2387211385683402E-2</c:v>
                </c:pt>
                <c:pt idx="36">
                  <c:v>2.2908676527677745E-2</c:v>
                </c:pt>
                <c:pt idx="37">
                  <c:v>2.3442288153199233E-2</c:v>
                </c:pt>
                <c:pt idx="38">
                  <c:v>2.3988329190194915E-2</c:v>
                </c:pt>
                <c:pt idx="39">
                  <c:v>2.4547089156850312E-2</c:v>
                </c:pt>
                <c:pt idx="40">
                  <c:v>2.5118864315095819E-2</c:v>
                </c:pt>
                <c:pt idx="41">
                  <c:v>2.5703957827688653E-2</c:v>
                </c:pt>
                <c:pt idx="42">
                  <c:v>2.6302679918953832E-2</c:v>
                </c:pt>
                <c:pt idx="43">
                  <c:v>2.6915348039269166E-2</c:v>
                </c:pt>
                <c:pt idx="44">
                  <c:v>2.7542287033381685E-2</c:v>
                </c:pt>
                <c:pt idx="45">
                  <c:v>2.8183829312644553E-2</c:v>
                </c:pt>
                <c:pt idx="46">
                  <c:v>2.8840315031266075E-2</c:v>
                </c:pt>
                <c:pt idx="47">
                  <c:v>2.9512092266663882E-2</c:v>
                </c:pt>
                <c:pt idx="48">
                  <c:v>3.0199517204020185E-2</c:v>
                </c:pt>
                <c:pt idx="49">
                  <c:v>3.0902954325135925E-2</c:v>
                </c:pt>
                <c:pt idx="50">
                  <c:v>3.1622776601683812E-2</c:v>
                </c:pt>
                <c:pt idx="51">
                  <c:v>3.2359365692962855E-2</c:v>
                </c:pt>
                <c:pt idx="52">
                  <c:v>3.3113112148259141E-2</c:v>
                </c:pt>
                <c:pt idx="53">
                  <c:v>3.3884415613920277E-2</c:v>
                </c:pt>
                <c:pt idx="54">
                  <c:v>3.4673685045253186E-2</c:v>
                </c:pt>
                <c:pt idx="55">
                  <c:v>3.5481338923357579E-2</c:v>
                </c:pt>
                <c:pt idx="56">
                  <c:v>3.6307805477010166E-2</c:v>
                </c:pt>
                <c:pt idx="57">
                  <c:v>3.7153522909717282E-2</c:v>
                </c:pt>
                <c:pt idx="58">
                  <c:v>3.8018939632056145E-2</c:v>
                </c:pt>
                <c:pt idx="59">
                  <c:v>3.8904514499428097E-2</c:v>
                </c:pt>
                <c:pt idx="60">
                  <c:v>3.9810717055349762E-2</c:v>
                </c:pt>
                <c:pt idx="61">
                  <c:v>4.0738027780411308E-2</c:v>
                </c:pt>
                <c:pt idx="62">
                  <c:v>4.1686938347033575E-2</c:v>
                </c:pt>
                <c:pt idx="63">
                  <c:v>4.2657951880159313E-2</c:v>
                </c:pt>
                <c:pt idx="64">
                  <c:v>4.3651583224016646E-2</c:v>
                </c:pt>
                <c:pt idx="65">
                  <c:v>4.4668359215096355E-2</c:v>
                </c:pt>
                <c:pt idx="66">
                  <c:v>4.5708818961487561E-2</c:v>
                </c:pt>
                <c:pt idx="67">
                  <c:v>4.6773514128719877E-2</c:v>
                </c:pt>
                <c:pt idx="68">
                  <c:v>4.7863009232263887E-2</c:v>
                </c:pt>
                <c:pt idx="69">
                  <c:v>4.8977881936844665E-2</c:v>
                </c:pt>
                <c:pt idx="70">
                  <c:v>5.0118723362727297E-2</c:v>
                </c:pt>
                <c:pt idx="71">
                  <c:v>5.1286138399136552E-2</c:v>
                </c:pt>
                <c:pt idx="72">
                  <c:v>5.2480746024977314E-2</c:v>
                </c:pt>
                <c:pt idx="73">
                  <c:v>5.3703179637025325E-2</c:v>
                </c:pt>
                <c:pt idx="74">
                  <c:v>5.4954087385762532E-2</c:v>
                </c:pt>
                <c:pt idx="75">
                  <c:v>5.6234132519034988E-2</c:v>
                </c:pt>
                <c:pt idx="76">
                  <c:v>5.7543993733715756E-2</c:v>
                </c:pt>
                <c:pt idx="77">
                  <c:v>5.8884365535558952E-2</c:v>
                </c:pt>
                <c:pt idx="78">
                  <c:v>6.0255958607435864E-2</c:v>
                </c:pt>
                <c:pt idx="79">
                  <c:v>6.1659500186148304E-2</c:v>
                </c:pt>
                <c:pt idx="80">
                  <c:v>6.30957344480194E-2</c:v>
                </c:pt>
                <c:pt idx="81">
                  <c:v>6.4565422903465661E-2</c:v>
                </c:pt>
                <c:pt idx="82">
                  <c:v>6.6069344800759697E-2</c:v>
                </c:pt>
                <c:pt idx="83">
                  <c:v>6.7608297539198267E-2</c:v>
                </c:pt>
                <c:pt idx="84">
                  <c:v>6.9183097091893742E-2</c:v>
                </c:pt>
                <c:pt idx="85">
                  <c:v>7.0794578438413913E-2</c:v>
                </c:pt>
                <c:pt idx="86">
                  <c:v>7.2443596007499125E-2</c:v>
                </c:pt>
                <c:pt idx="87">
                  <c:v>7.4131024130091858E-2</c:v>
                </c:pt>
                <c:pt idx="88">
                  <c:v>7.5857757502918483E-2</c:v>
                </c:pt>
                <c:pt idx="89">
                  <c:v>7.76247116628693E-2</c:v>
                </c:pt>
                <c:pt idx="90">
                  <c:v>7.9432823472428277E-2</c:v>
                </c:pt>
                <c:pt idx="91">
                  <c:v>8.1283051616410043E-2</c:v>
                </c:pt>
                <c:pt idx="92">
                  <c:v>8.3176377110267222E-2</c:v>
                </c:pt>
                <c:pt idx="93">
                  <c:v>8.5113803820237796E-2</c:v>
                </c:pt>
                <c:pt idx="94">
                  <c:v>8.709635899560822E-2</c:v>
                </c:pt>
                <c:pt idx="95">
                  <c:v>8.9125093813374689E-2</c:v>
                </c:pt>
                <c:pt idx="96">
                  <c:v>9.1201083935591148E-2</c:v>
                </c:pt>
                <c:pt idx="97">
                  <c:v>9.3325430079699276E-2</c:v>
                </c:pt>
                <c:pt idx="98">
                  <c:v>9.5499258602143769E-2</c:v>
                </c:pt>
                <c:pt idx="99">
                  <c:v>9.7723722095581222E-2</c:v>
                </c:pt>
                <c:pt idx="100">
                  <c:v>0.1000000000000002</c:v>
                </c:pt>
                <c:pt idx="101">
                  <c:v>0.1023292992280756</c:v>
                </c:pt>
                <c:pt idx="102">
                  <c:v>0.10471285480509014</c:v>
                </c:pt>
                <c:pt idx="103">
                  <c:v>0.10715193052376083</c:v>
                </c:pt>
                <c:pt idx="104">
                  <c:v>0.10964781961431873</c:v>
                </c:pt>
                <c:pt idx="105">
                  <c:v>0.11220184543019655</c:v>
                </c:pt>
                <c:pt idx="106">
                  <c:v>0.11481536214968847</c:v>
                </c:pt>
                <c:pt idx="107">
                  <c:v>0.11748975549395316</c:v>
                </c:pt>
                <c:pt idx="108">
                  <c:v>0.12022644346174154</c:v>
                </c:pt>
                <c:pt idx="109">
                  <c:v>0.12302687708123841</c:v>
                </c:pt>
                <c:pt idx="110">
                  <c:v>0.12589254117941695</c:v>
                </c:pt>
                <c:pt idx="111">
                  <c:v>0.12882495516931369</c:v>
                </c:pt>
                <c:pt idx="112">
                  <c:v>0.13182567385564098</c:v>
                </c:pt>
                <c:pt idx="113">
                  <c:v>0.13489628825916564</c:v>
                </c:pt>
                <c:pt idx="114">
                  <c:v>0.1380384264602888</c:v>
                </c:pt>
                <c:pt idx="115">
                  <c:v>0.14125375446227573</c:v>
                </c:pt>
                <c:pt idx="116">
                  <c:v>0.14454397707459307</c:v>
                </c:pt>
                <c:pt idx="117">
                  <c:v>0.14791083881682107</c:v>
                </c:pt>
                <c:pt idx="118">
                  <c:v>0.15135612484362115</c:v>
                </c:pt>
                <c:pt idx="119">
                  <c:v>0.15488166189124847</c:v>
                </c:pt>
                <c:pt idx="120">
                  <c:v>0.1584893192461117</c:v>
                </c:pt>
                <c:pt idx="121">
                  <c:v>0.16218100973589336</c:v>
                </c:pt>
                <c:pt idx="122">
                  <c:v>0.16595869074375644</c:v>
                </c:pt>
                <c:pt idx="123">
                  <c:v>0.16982436524617484</c:v>
                </c:pt>
                <c:pt idx="124">
                  <c:v>0.17378008287493796</c:v>
                </c:pt>
                <c:pt idx="125">
                  <c:v>0.17782794100389271</c:v>
                </c:pt>
                <c:pt idx="126">
                  <c:v>0.18197008586099878</c:v>
                </c:pt>
                <c:pt idx="127">
                  <c:v>0.18620871366628722</c:v>
                </c:pt>
                <c:pt idx="128">
                  <c:v>0.19054607179632518</c:v>
                </c:pt>
                <c:pt idx="129">
                  <c:v>0.19498445997580505</c:v>
                </c:pt>
                <c:pt idx="130">
                  <c:v>0.19952623149688845</c:v>
                </c:pt>
                <c:pt idx="131">
                  <c:v>0.20417379446695347</c:v>
                </c:pt>
                <c:pt idx="132">
                  <c:v>0.20892961308540448</c:v>
                </c:pt>
                <c:pt idx="133">
                  <c:v>0.21379620895022378</c:v>
                </c:pt>
                <c:pt idx="134">
                  <c:v>0.21877616239495584</c:v>
                </c:pt>
                <c:pt idx="135">
                  <c:v>0.22387211385683456</c:v>
                </c:pt>
                <c:pt idx="136">
                  <c:v>0.22908676527677788</c:v>
                </c:pt>
                <c:pt idx="137">
                  <c:v>0.23442288153199281</c:v>
                </c:pt>
                <c:pt idx="138">
                  <c:v>0.23988329190194968</c:v>
                </c:pt>
                <c:pt idx="139">
                  <c:v>0.24547089156850369</c:v>
                </c:pt>
                <c:pt idx="140">
                  <c:v>0.25118864315095868</c:v>
                </c:pt>
                <c:pt idx="141">
                  <c:v>0.25703957827688712</c:v>
                </c:pt>
                <c:pt idx="142">
                  <c:v>0.26302679918953892</c:v>
                </c:pt>
                <c:pt idx="143">
                  <c:v>0.26915348039269232</c:v>
                </c:pt>
                <c:pt idx="144">
                  <c:v>0.27542287033381746</c:v>
                </c:pt>
                <c:pt idx="145">
                  <c:v>0.2818382931264462</c:v>
                </c:pt>
                <c:pt idx="146">
                  <c:v>0.28840315031266145</c:v>
                </c:pt>
                <c:pt idx="147">
                  <c:v>0.29512092266663942</c:v>
                </c:pt>
                <c:pt idx="148">
                  <c:v>0.30199517204020254</c:v>
                </c:pt>
                <c:pt idx="149">
                  <c:v>0.30902954325135995</c:v>
                </c:pt>
                <c:pt idx="150">
                  <c:v>0.31622776601683888</c:v>
                </c:pt>
                <c:pt idx="151">
                  <c:v>0.32359365692962921</c:v>
                </c:pt>
                <c:pt idx="152">
                  <c:v>0.33113112148259211</c:v>
                </c:pt>
                <c:pt idx="153">
                  <c:v>0.33884415613920355</c:v>
                </c:pt>
                <c:pt idx="154">
                  <c:v>0.34673685045253272</c:v>
                </c:pt>
                <c:pt idx="155">
                  <c:v>0.35481338923357653</c:v>
                </c:pt>
                <c:pt idx="156">
                  <c:v>0.36307805477010247</c:v>
                </c:pt>
                <c:pt idx="157">
                  <c:v>0.37153522909717374</c:v>
                </c:pt>
                <c:pt idx="158">
                  <c:v>0.38018939632056237</c:v>
                </c:pt>
                <c:pt idx="159">
                  <c:v>0.38904514499428178</c:v>
                </c:pt>
                <c:pt idx="160">
                  <c:v>0.39810717055349853</c:v>
                </c:pt>
                <c:pt idx="161">
                  <c:v>0.40738027780411401</c:v>
                </c:pt>
                <c:pt idx="162">
                  <c:v>0.41686938347033675</c:v>
                </c:pt>
                <c:pt idx="163">
                  <c:v>0.42657951880159406</c:v>
                </c:pt>
                <c:pt idx="164">
                  <c:v>0.43651583224016738</c:v>
                </c:pt>
                <c:pt idx="165">
                  <c:v>0.44668359215096459</c:v>
                </c:pt>
                <c:pt idx="166">
                  <c:v>0.45708818961487652</c:v>
                </c:pt>
                <c:pt idx="167">
                  <c:v>0.46773514128719973</c:v>
                </c:pt>
                <c:pt idx="168">
                  <c:v>0.47863009232263992</c:v>
                </c:pt>
                <c:pt idx="169">
                  <c:v>0.4897788193684478</c:v>
                </c:pt>
                <c:pt idx="170">
                  <c:v>0.50118723362727402</c:v>
                </c:pt>
                <c:pt idx="171">
                  <c:v>0.5128613839913666</c:v>
                </c:pt>
                <c:pt idx="172">
                  <c:v>0.52480746024977443</c:v>
                </c:pt>
                <c:pt idx="173">
                  <c:v>0.53703179637025455</c:v>
                </c:pt>
                <c:pt idx="174">
                  <c:v>0.5495408738576264</c:v>
                </c:pt>
                <c:pt idx="175">
                  <c:v>0.56234132519035107</c:v>
                </c:pt>
                <c:pt idx="176">
                  <c:v>0.57543993733715892</c:v>
                </c:pt>
                <c:pt idx="177">
                  <c:v>0.58884365535559102</c:v>
                </c:pt>
                <c:pt idx="178">
                  <c:v>0.60255958607435989</c:v>
                </c:pt>
                <c:pt idx="179">
                  <c:v>0.61659500186148442</c:v>
                </c:pt>
                <c:pt idx="180">
                  <c:v>0.63095734448019547</c:v>
                </c:pt>
                <c:pt idx="181">
                  <c:v>0.64565422903465786</c:v>
                </c:pt>
                <c:pt idx="182">
                  <c:v>0.66069344800759844</c:v>
                </c:pt>
                <c:pt idx="183">
                  <c:v>0.67608297539198425</c:v>
                </c:pt>
                <c:pt idx="184">
                  <c:v>0.69183097091893908</c:v>
                </c:pt>
                <c:pt idx="185">
                  <c:v>0.70794578438414058</c:v>
                </c:pt>
                <c:pt idx="186">
                  <c:v>0.72443596007499278</c:v>
                </c:pt>
                <c:pt idx="187">
                  <c:v>0.74131024130092038</c:v>
                </c:pt>
                <c:pt idx="188">
                  <c:v>0.75857757502918666</c:v>
                </c:pt>
                <c:pt idx="189">
                  <c:v>0.77624711662869461</c:v>
                </c:pt>
                <c:pt idx="190">
                  <c:v>0.79432823472428449</c:v>
                </c:pt>
                <c:pt idx="191">
                  <c:v>0.81283051616410229</c:v>
                </c:pt>
                <c:pt idx="192">
                  <c:v>0.83176377110267419</c:v>
                </c:pt>
                <c:pt idx="193">
                  <c:v>0.85113803820237965</c:v>
                </c:pt>
                <c:pt idx="194">
                  <c:v>0.87096358995608392</c:v>
                </c:pt>
                <c:pt idx="195">
                  <c:v>0.891250938133749</c:v>
                </c:pt>
                <c:pt idx="196">
                  <c:v>0.91201083935591321</c:v>
                </c:pt>
                <c:pt idx="197">
                  <c:v>0.93325430079699456</c:v>
                </c:pt>
                <c:pt idx="198">
                  <c:v>0.95499258602143955</c:v>
                </c:pt>
                <c:pt idx="199">
                  <c:v>0.97723722095581433</c:v>
                </c:pt>
                <c:pt idx="200">
                  <c:v>1.0000000000000038</c:v>
                </c:pt>
                <c:pt idx="201">
                  <c:v>1.0232929922807581</c:v>
                </c:pt>
                <c:pt idx="202">
                  <c:v>1.0471285480509036</c:v>
                </c:pt>
                <c:pt idx="203">
                  <c:v>1.0715193052376104</c:v>
                </c:pt>
                <c:pt idx="204">
                  <c:v>1.0964781961431891</c:v>
                </c:pt>
                <c:pt idx="205">
                  <c:v>1.1220184543019678</c:v>
                </c:pt>
                <c:pt idx="206">
                  <c:v>1.148153621496887</c:v>
                </c:pt>
                <c:pt idx="207">
                  <c:v>1.174897554939534</c:v>
                </c:pt>
                <c:pt idx="208">
                  <c:v>1.2022644346174174</c:v>
                </c:pt>
                <c:pt idx="209">
                  <c:v>1.2302687708123863</c:v>
                </c:pt>
                <c:pt idx="210">
                  <c:v>1.2589254117941719</c:v>
                </c:pt>
                <c:pt idx="211">
                  <c:v>1.2882495516931389</c:v>
                </c:pt>
                <c:pt idx="212">
                  <c:v>1.3182567385564121</c:v>
                </c:pt>
                <c:pt idx="213">
                  <c:v>1.3489628825916586</c:v>
                </c:pt>
                <c:pt idx="214">
                  <c:v>1.3803842646028901</c:v>
                </c:pt>
                <c:pt idx="215">
                  <c:v>1.4125375446227597</c:v>
                </c:pt>
                <c:pt idx="216">
                  <c:v>1.445439770745933</c:v>
                </c:pt>
                <c:pt idx="217">
                  <c:v>1.479108388168213</c:v>
                </c:pt>
                <c:pt idx="218">
                  <c:v>1.513561248436214</c:v>
                </c:pt>
                <c:pt idx="219">
                  <c:v>1.5488166189124875</c:v>
                </c:pt>
                <c:pt idx="220">
                  <c:v>1.5848931924611196</c:v>
                </c:pt>
                <c:pt idx="221">
                  <c:v>1.6218100973589364</c:v>
                </c:pt>
                <c:pt idx="222">
                  <c:v>1.6595869074375671</c:v>
                </c:pt>
                <c:pt idx="223">
                  <c:v>1.6982436524617512</c:v>
                </c:pt>
                <c:pt idx="224">
                  <c:v>1.7378008287493825</c:v>
                </c:pt>
                <c:pt idx="225">
                  <c:v>1.7782794100389301</c:v>
                </c:pt>
                <c:pt idx="226">
                  <c:v>1.8197008586099908</c:v>
                </c:pt>
                <c:pt idx="227">
                  <c:v>1.8620871366628751</c:v>
                </c:pt>
                <c:pt idx="228">
                  <c:v>1.905460717963255</c:v>
                </c:pt>
                <c:pt idx="229">
                  <c:v>1.9498445997580534</c:v>
                </c:pt>
                <c:pt idx="230">
                  <c:v>1.9952623149688877</c:v>
                </c:pt>
                <c:pt idx="231">
                  <c:v>2.0417379446695376</c:v>
                </c:pt>
                <c:pt idx="232">
                  <c:v>2.0892961308540481</c:v>
                </c:pt>
                <c:pt idx="233">
                  <c:v>2.1379620895022411</c:v>
                </c:pt>
                <c:pt idx="234">
                  <c:v>2.1877616239495619</c:v>
                </c:pt>
                <c:pt idx="235">
                  <c:v>2.2387211385683492</c:v>
                </c:pt>
                <c:pt idx="236">
                  <c:v>2.2908676527677829</c:v>
                </c:pt>
                <c:pt idx="237">
                  <c:v>2.3442288153199322</c:v>
                </c:pt>
                <c:pt idx="238">
                  <c:v>2.398832919019501</c:v>
                </c:pt>
                <c:pt idx="239">
                  <c:v>2.4547089156850412</c:v>
                </c:pt>
                <c:pt idx="240">
                  <c:v>2.5118864315095912</c:v>
                </c:pt>
                <c:pt idx="241">
                  <c:v>2.570395782768875</c:v>
                </c:pt>
                <c:pt idx="242">
                  <c:v>2.6302679918953937</c:v>
                </c:pt>
                <c:pt idx="243">
                  <c:v>2.6915348039269276</c:v>
                </c:pt>
                <c:pt idx="244">
                  <c:v>2.7542287033381787</c:v>
                </c:pt>
                <c:pt idx="245">
                  <c:v>2.8183829312644662</c:v>
                </c:pt>
                <c:pt idx="246">
                  <c:v>2.8840315031266188</c:v>
                </c:pt>
                <c:pt idx="247">
                  <c:v>2.9512092266663994</c:v>
                </c:pt>
                <c:pt idx="248">
                  <c:v>3.0199517204020299</c:v>
                </c:pt>
                <c:pt idx="249">
                  <c:v>3.0902954325136047</c:v>
                </c:pt>
                <c:pt idx="250">
                  <c:v>3.1622776601683937</c:v>
                </c:pt>
                <c:pt idx="251">
                  <c:v>3.2359365692962969</c:v>
                </c:pt>
                <c:pt idx="252">
                  <c:v>3.3113112148259263</c:v>
                </c:pt>
                <c:pt idx="253">
                  <c:v>3.3884415613920407</c:v>
                </c:pt>
                <c:pt idx="254">
                  <c:v>3.4673685045253322</c:v>
                </c:pt>
                <c:pt idx="255">
                  <c:v>3.5481338923357706</c:v>
                </c:pt>
                <c:pt idx="256">
                  <c:v>3.6307805477010304</c:v>
                </c:pt>
                <c:pt idx="257">
                  <c:v>3.7153522909717425</c:v>
                </c:pt>
                <c:pt idx="258">
                  <c:v>3.8018939632056297</c:v>
                </c:pt>
                <c:pt idx="259">
                  <c:v>3.890451449942824</c:v>
                </c:pt>
                <c:pt idx="260">
                  <c:v>3.9810717055349913</c:v>
                </c:pt>
                <c:pt idx="261">
                  <c:v>4.0738027780411459</c:v>
                </c:pt>
                <c:pt idx="262">
                  <c:v>4.1686938347033742</c:v>
                </c:pt>
                <c:pt idx="263">
                  <c:v>4.2657951880159466</c:v>
                </c:pt>
                <c:pt idx="264">
                  <c:v>4.3651583224016806</c:v>
                </c:pt>
                <c:pt idx="265">
                  <c:v>4.4668359215096531</c:v>
                </c:pt>
                <c:pt idx="266">
                  <c:v>4.5708818961487721</c:v>
                </c:pt>
                <c:pt idx="267">
                  <c:v>4.6773514128720048</c:v>
                </c:pt>
                <c:pt idx="268">
                  <c:v>4.7863009232264062</c:v>
                </c:pt>
                <c:pt idx="269">
                  <c:v>4.8977881936844865</c:v>
                </c:pt>
                <c:pt idx="270">
                  <c:v>5.0118723362727469</c:v>
                </c:pt>
                <c:pt idx="271">
                  <c:v>5.1286138399136743</c:v>
                </c:pt>
                <c:pt idx="272">
                  <c:v>5.248074602497752</c:v>
                </c:pt>
                <c:pt idx="273">
                  <c:v>5.3703179637025542</c:v>
                </c:pt>
                <c:pt idx="274">
                  <c:v>5.4954087385762724</c:v>
                </c:pt>
                <c:pt idx="275">
                  <c:v>5.6234132519035196</c:v>
                </c:pt>
                <c:pt idx="276">
                  <c:v>5.7543993733715979</c:v>
                </c:pt>
                <c:pt idx="277">
                  <c:v>5.8884365535559198</c:v>
                </c:pt>
                <c:pt idx="278">
                  <c:v>6.0255958607436071</c:v>
                </c:pt>
                <c:pt idx="279">
                  <c:v>6.1659500186148533</c:v>
                </c:pt>
                <c:pt idx="280">
                  <c:v>6.3095734448019654</c:v>
                </c:pt>
                <c:pt idx="281">
                  <c:v>6.4565422903465883</c:v>
                </c:pt>
                <c:pt idx="282">
                  <c:v>6.6069344800759948</c:v>
                </c:pt>
                <c:pt idx="283">
                  <c:v>6.760829753919853</c:v>
                </c:pt>
                <c:pt idx="284">
                  <c:v>6.9183097091894012</c:v>
                </c:pt>
                <c:pt idx="285">
                  <c:v>7.079457843841416</c:v>
                </c:pt>
                <c:pt idx="286">
                  <c:v>7.2443596007499389</c:v>
                </c:pt>
                <c:pt idx="287">
                  <c:v>7.4131024130092156</c:v>
                </c:pt>
                <c:pt idx="288">
                  <c:v>7.5857757502918783</c:v>
                </c:pt>
                <c:pt idx="289">
                  <c:v>7.7624711662869581</c:v>
                </c:pt>
                <c:pt idx="290">
                  <c:v>7.9432823472428558</c:v>
                </c:pt>
                <c:pt idx="291">
                  <c:v>8.1283051616410376</c:v>
                </c:pt>
                <c:pt idx="292">
                  <c:v>8.3176377110267552</c:v>
                </c:pt>
                <c:pt idx="293">
                  <c:v>8.5113803820238108</c:v>
                </c:pt>
                <c:pt idx="294">
                  <c:v>8.7096358995608512</c:v>
                </c:pt>
                <c:pt idx="295">
                  <c:v>8.9125093813375056</c:v>
                </c:pt>
                <c:pt idx="296">
                  <c:v>9.120108393559148</c:v>
                </c:pt>
                <c:pt idx="297">
                  <c:v>9.3325430079699601</c:v>
                </c:pt>
                <c:pt idx="298">
                  <c:v>9.5499258602144135</c:v>
                </c:pt>
                <c:pt idx="299">
                  <c:v>9.7723722095581618</c:v>
                </c:pt>
                <c:pt idx="300">
                  <c:v>10.000000000000055</c:v>
                </c:pt>
                <c:pt idx="301">
                  <c:v>10.232929922807598</c:v>
                </c:pt>
                <c:pt idx="302">
                  <c:v>10.471285480509051</c:v>
                </c:pt>
                <c:pt idx="303">
                  <c:v>10.715193052376121</c:v>
                </c:pt>
                <c:pt idx="304">
                  <c:v>10.964781961431912</c:v>
                </c:pt>
                <c:pt idx="305">
                  <c:v>11.220184543019696</c:v>
                </c:pt>
                <c:pt idx="306">
                  <c:v>11.481536214968889</c:v>
                </c:pt>
                <c:pt idx="307">
                  <c:v>11.748975549395357</c:v>
                </c:pt>
                <c:pt idx="308">
                  <c:v>12.022644346174197</c:v>
                </c:pt>
                <c:pt idx="309">
                  <c:v>12.302687708123884</c:v>
                </c:pt>
                <c:pt idx="310">
                  <c:v>12.58925411794174</c:v>
                </c:pt>
                <c:pt idx="311">
                  <c:v>12.882495516931408</c:v>
                </c:pt>
                <c:pt idx="312">
                  <c:v>13.182567385564147</c:v>
                </c:pt>
                <c:pt idx="313">
                  <c:v>13.489628825916611</c:v>
                </c:pt>
                <c:pt idx="314">
                  <c:v>13.803842646028924</c:v>
                </c:pt>
                <c:pt idx="315">
                  <c:v>14.125375446227626</c:v>
                </c:pt>
                <c:pt idx="316">
                  <c:v>14.454397707459359</c:v>
                </c:pt>
                <c:pt idx="317">
                  <c:v>14.791083881682159</c:v>
                </c:pt>
                <c:pt idx="318">
                  <c:v>15.135612484362166</c:v>
                </c:pt>
                <c:pt idx="319">
                  <c:v>15.488166189124906</c:v>
                </c:pt>
                <c:pt idx="320">
                  <c:v>15.848931924611227</c:v>
                </c:pt>
                <c:pt idx="321">
                  <c:v>16.218100973589394</c:v>
                </c:pt>
                <c:pt idx="322">
                  <c:v>16.595869074375699</c:v>
                </c:pt>
                <c:pt idx="323">
                  <c:v>16.982436524617544</c:v>
                </c:pt>
                <c:pt idx="324">
                  <c:v>17.378008287493859</c:v>
                </c:pt>
                <c:pt idx="325">
                  <c:v>17.782794100389332</c:v>
                </c:pt>
                <c:pt idx="326">
                  <c:v>18.197008586099937</c:v>
                </c:pt>
                <c:pt idx="327">
                  <c:v>18.620871366628787</c:v>
                </c:pt>
                <c:pt idx="328">
                  <c:v>19.054607179632587</c:v>
                </c:pt>
                <c:pt idx="329">
                  <c:v>19.498445997580568</c:v>
                </c:pt>
                <c:pt idx="330">
                  <c:v>19.952623149688911</c:v>
                </c:pt>
                <c:pt idx="331">
                  <c:v>20.417379446695417</c:v>
                </c:pt>
                <c:pt idx="332">
                  <c:v>20.892961308540521</c:v>
                </c:pt>
                <c:pt idx="333">
                  <c:v>21.379620895022448</c:v>
                </c:pt>
                <c:pt idx="334">
                  <c:v>21.877616239495662</c:v>
                </c:pt>
                <c:pt idx="335">
                  <c:v>22.387211385683536</c:v>
                </c:pt>
                <c:pt idx="336">
                  <c:v>22.908676527677869</c:v>
                </c:pt>
                <c:pt idx="337">
                  <c:v>23.44228815319936</c:v>
                </c:pt>
                <c:pt idx="338">
                  <c:v>23.988329190195056</c:v>
                </c:pt>
                <c:pt idx="339">
                  <c:v>24.547089156850458</c:v>
                </c:pt>
                <c:pt idx="340">
                  <c:v>25.118864315095955</c:v>
                </c:pt>
                <c:pt idx="341">
                  <c:v>25.703957827688793</c:v>
                </c:pt>
                <c:pt idx="342">
                  <c:v>26.302679918953988</c:v>
                </c:pt>
                <c:pt idx="343">
                  <c:v>26.915348039269329</c:v>
                </c:pt>
                <c:pt idx="344">
                  <c:v>27.542287033381836</c:v>
                </c:pt>
                <c:pt idx="345">
                  <c:v>28.183829312644711</c:v>
                </c:pt>
                <c:pt idx="346">
                  <c:v>28.840315031266247</c:v>
                </c:pt>
                <c:pt idx="347">
                  <c:v>29.512092266664045</c:v>
                </c:pt>
                <c:pt idx="348">
                  <c:v>30.199517204020353</c:v>
                </c:pt>
                <c:pt idx="349">
                  <c:v>30.902954325136111</c:v>
                </c:pt>
                <c:pt idx="350">
                  <c:v>31.622776601683999</c:v>
                </c:pt>
                <c:pt idx="351">
                  <c:v>32.359365692963038</c:v>
                </c:pt>
                <c:pt idx="352">
                  <c:v>33.113112148259319</c:v>
                </c:pt>
                <c:pt idx="353">
                  <c:v>33.884415613920481</c:v>
                </c:pt>
                <c:pt idx="354">
                  <c:v>34.673685045253393</c:v>
                </c:pt>
                <c:pt idx="355">
                  <c:v>35.481338923357775</c:v>
                </c:pt>
                <c:pt idx="356">
                  <c:v>36.307805477010369</c:v>
                </c:pt>
                <c:pt idx="357">
                  <c:v>37.153522909717502</c:v>
                </c:pt>
                <c:pt idx="358">
                  <c:v>38.018939632056373</c:v>
                </c:pt>
                <c:pt idx="359">
                  <c:v>38.904514499428316</c:v>
                </c:pt>
                <c:pt idx="360">
                  <c:v>39.810717055349983</c:v>
                </c:pt>
                <c:pt idx="361">
                  <c:v>40.738027780411549</c:v>
                </c:pt>
                <c:pt idx="362">
                  <c:v>41.686938347033824</c:v>
                </c:pt>
                <c:pt idx="363">
                  <c:v>42.657951880159551</c:v>
                </c:pt>
                <c:pt idx="364">
                  <c:v>43.651583224016903</c:v>
                </c:pt>
                <c:pt idx="365">
                  <c:v>44.668359215096622</c:v>
                </c:pt>
                <c:pt idx="366">
                  <c:v>45.708818961487815</c:v>
                </c:pt>
                <c:pt idx="367">
                  <c:v>46.77351412872013</c:v>
                </c:pt>
                <c:pt idx="368">
                  <c:v>47.863009232264169</c:v>
                </c:pt>
                <c:pt idx="369">
                  <c:v>48.977881936844959</c:v>
                </c:pt>
                <c:pt idx="370">
                  <c:v>50.118723362727572</c:v>
                </c:pt>
                <c:pt idx="371">
                  <c:v>51.286138399136831</c:v>
                </c:pt>
                <c:pt idx="372">
                  <c:v>52.480746024977634</c:v>
                </c:pt>
                <c:pt idx="373">
                  <c:v>53.703179637025649</c:v>
                </c:pt>
                <c:pt idx="374">
                  <c:v>54.954087385762861</c:v>
                </c:pt>
                <c:pt idx="375">
                  <c:v>56.234132519035313</c:v>
                </c:pt>
              </c:numCache>
            </c:numRef>
          </c:xVal>
          <c:yVal>
            <c:numRef>
              <c:f>'Wave theories'!$D$2:$D$403</c:f>
              <c:numCache>
                <c:formatCode>General</c:formatCode>
                <c:ptCount val="402"/>
                <c:pt idx="0">
                  <c:v>0.39218312517129517</c:v>
                </c:pt>
                <c:pt idx="1">
                  <c:v>0.39215884902978954</c:v>
                </c:pt>
                <c:pt idx="2">
                  <c:v>0.39213343265489126</c:v>
                </c:pt>
                <c:pt idx="3">
                  <c:v>0.39210682268102998</c:v>
                </c:pt>
                <c:pt idx="4">
                  <c:v>0.39207896326333352</c:v>
                </c:pt>
                <c:pt idx="5">
                  <c:v>0.39204979596420708</c:v>
                </c:pt>
                <c:pt idx="6">
                  <c:v>0.39201925963489603</c:v>
                </c:pt>
                <c:pt idx="7">
                  <c:v>0.39198729029182511</c:v>
                </c:pt>
                <c:pt idx="8">
                  <c:v>0.39195382098750159</c:v>
                </c:pt>
                <c:pt idx="9">
                  <c:v>0.39191878167576394</c:v>
                </c:pt>
                <c:pt idx="10">
                  <c:v>0.39188209907115185</c:v>
                </c:pt>
                <c:pt idx="11">
                  <c:v>0.39184369650216089</c:v>
                </c:pt>
                <c:pt idx="12">
                  <c:v>0.39180349375814827</c:v>
                </c:pt>
                <c:pt idx="13">
                  <c:v>0.39176140692963735</c:v>
                </c:pt>
                <c:pt idx="14">
                  <c:v>0.39171734824177401</c:v>
                </c:pt>
                <c:pt idx="15">
                  <c:v>0.39167122588067194</c:v>
                </c:pt>
                <c:pt idx="16">
                  <c:v>0.39162294381238189</c:v>
                </c:pt>
                <c:pt idx="17">
                  <c:v>0.39157240159421602</c:v>
                </c:pt>
                <c:pt idx="18">
                  <c:v>0.39151949417814741</c:v>
                </c:pt>
                <c:pt idx="19">
                  <c:v>0.39146411170600298</c:v>
                </c:pt>
                <c:pt idx="20">
                  <c:v>0.39140613929616341</c:v>
                </c:pt>
                <c:pt idx="21">
                  <c:v>0.39134545682147748</c:v>
                </c:pt>
                <c:pt idx="22">
                  <c:v>0.39128193867809558</c:v>
                </c:pt>
                <c:pt idx="23">
                  <c:v>0.39121545354492337</c:v>
                </c:pt>
                <c:pt idx="24">
                  <c:v>0.39114586413339653</c:v>
                </c:pt>
                <c:pt idx="25">
                  <c:v>0.3910730269272723</c:v>
                </c:pt>
                <c:pt idx="26">
                  <c:v>0.3909967919121381</c:v>
                </c:pt>
                <c:pt idx="27">
                  <c:v>0.39091700229433429</c:v>
                </c:pt>
                <c:pt idx="28">
                  <c:v>0.39083349420899416</c:v>
                </c:pt>
                <c:pt idx="29">
                  <c:v>0.39074609641690577</c:v>
                </c:pt>
                <c:pt idx="30">
                  <c:v>0.39065462998990741</c:v>
                </c:pt>
                <c:pt idx="31">
                  <c:v>0.39055890798453519</c:v>
                </c:pt>
                <c:pt idx="32">
                  <c:v>0.3904587351036542</c:v>
                </c:pt>
                <c:pt idx="33">
                  <c:v>0.39035390734581116</c:v>
                </c:pt>
                <c:pt idx="34">
                  <c:v>0.39024421164206996</c:v>
                </c:pt>
                <c:pt idx="35">
                  <c:v>0.39012942548010121</c:v>
                </c:pt>
                <c:pt idx="36">
                  <c:v>0.39000931651532528</c:v>
                </c:pt>
                <c:pt idx="37">
                  <c:v>0.38988364216892946</c:v>
                </c:pt>
                <c:pt idx="38">
                  <c:v>0.38975214921261098</c:v>
                </c:pt>
                <c:pt idx="39">
                  <c:v>0.38961457333993132</c:v>
                </c:pt>
                <c:pt idx="40">
                  <c:v>0.38947063872420468</c:v>
                </c:pt>
                <c:pt idx="41">
                  <c:v>0.38932005756288879</c:v>
                </c:pt>
                <c:pt idx="42">
                  <c:v>0.38916252960849629</c:v>
                </c:pt>
                <c:pt idx="43">
                  <c:v>0.38899774168609974</c:v>
                </c:pt>
                <c:pt idx="44">
                  <c:v>0.38882536719756766</c:v>
                </c:pt>
                <c:pt idx="45">
                  <c:v>0.38864506561273837</c:v>
                </c:pt>
                <c:pt idx="46">
                  <c:v>0.38845648194781968</c:v>
                </c:pt>
                <c:pt idx="47">
                  <c:v>0.38825924623138658</c:v>
                </c:pt>
                <c:pt idx="48">
                  <c:v>0.38805297295844976</c:v>
                </c:pt>
                <c:pt idx="49">
                  <c:v>0.38783726053317197</c:v>
                </c:pt>
                <c:pt idx="50">
                  <c:v>0.3876116907009301</c:v>
                </c:pt>
                <c:pt idx="51">
                  <c:v>0.38737582797054931</c:v>
                </c:pt>
                <c:pt idx="52">
                  <c:v>0.38712921902767844</c:v>
                </c:pt>
                <c:pt idx="53">
                  <c:v>0.38687139214043464</c:v>
                </c:pt>
                <c:pt idx="54">
                  <c:v>0.38660185655860946</c:v>
                </c:pt>
                <c:pt idx="55">
                  <c:v>0.38632010190792354</c:v>
                </c:pt>
                <c:pt idx="56">
                  <c:v>0.38602559758100852</c:v>
                </c:pt>
                <c:pt idx="57">
                  <c:v>0.38571779212702206</c:v>
                </c:pt>
                <c:pt idx="58">
                  <c:v>0.38539611264203222</c:v>
                </c:pt>
                <c:pt idx="59">
                  <c:v>0.38505996416256588</c:v>
                </c:pt>
                <c:pt idx="60">
                  <c:v>0.38470872906498849</c:v>
                </c:pt>
                <c:pt idx="61">
                  <c:v>0.38434176647367718</c:v>
                </c:pt>
                <c:pt idx="62">
                  <c:v>0.38395841168126388</c:v>
                </c:pt>
                <c:pt idx="63">
                  <c:v>0.3835579755845625</c:v>
                </c:pt>
                <c:pt idx="64">
                  <c:v>0.38313974414014978</c:v>
                </c:pt>
                <c:pt idx="65">
                  <c:v>0.38270297784395024</c:v>
                </c:pt>
                <c:pt idx="66">
                  <c:v>0.38224691123957782</c:v>
                </c:pt>
                <c:pt idx="67">
                  <c:v>0.38177075246060621</c:v>
                </c:pt>
                <c:pt idx="68">
                  <c:v>0.38127368281238772</c:v>
                </c:pt>
                <c:pt idx="69">
                  <c:v>0.38075485639950146</c:v>
                </c:pt>
                <c:pt idx="70">
                  <c:v>0.38021339980539448</c:v>
                </c:pt>
                <c:pt idx="71">
                  <c:v>0.37964841183128328</c:v>
                </c:pt>
                <c:pt idx="72">
                  <c:v>0.37905896330189154</c:v>
                </c:pt>
                <c:pt idx="73">
                  <c:v>0.37844409694613668</c:v>
                </c:pt>
                <c:pt idx="74">
                  <c:v>0.37780282736140525</c:v>
                </c:pt>
                <c:pt idx="75">
                  <c:v>0.37713414107060461</c:v>
                </c:pt>
                <c:pt idx="76">
                  <c:v>0.3764369966817212</c:v>
                </c:pt>
                <c:pt idx="77">
                  <c:v>0.37571032516014718</c:v>
                </c:pt>
                <c:pt idx="78">
                  <c:v>0.37495303022456722</c:v>
                </c:pt>
                <c:pt idx="79">
                  <c:v>0.37416398887769936</c:v>
                </c:pt>
                <c:pt idx="80">
                  <c:v>0.37334205208366245</c:v>
                </c:pt>
                <c:pt idx="81">
                  <c:v>0.37248604560418114</c:v>
                </c:pt>
                <c:pt idx="82">
                  <c:v>0.37159477100623045</c:v>
                </c:pt>
                <c:pt idx="83">
                  <c:v>0.37066700685405329</c:v>
                </c:pt>
                <c:pt idx="84">
                  <c:v>0.36970151009873586</c:v>
                </c:pt>
                <c:pt idx="85">
                  <c:v>0.3686970176786995</c:v>
                </c:pt>
                <c:pt idx="86">
                  <c:v>0.36765224834452248</c:v>
                </c:pt>
                <c:pt idx="87">
                  <c:v>0.36656590472145456</c:v>
                </c:pt>
                <c:pt idx="88">
                  <c:v>0.36543667562278037</c:v>
                </c:pt>
                <c:pt idx="89">
                  <c:v>0.36426323862683851</c:v>
                </c:pt>
                <c:pt idx="90">
                  <c:v>0.36304426292996156</c:v>
                </c:pt>
                <c:pt idx="91">
                  <c:v>0.36177841248687259</c:v>
                </c:pt>
                <c:pt idx="92">
                  <c:v>0.36046434944911621</c:v>
                </c:pt>
                <c:pt idx="93">
                  <c:v>0.35910073791091285</c:v>
                </c:pt>
                <c:pt idx="94">
                  <c:v>0.35768624797036597</c:v>
                </c:pt>
                <c:pt idx="95">
                  <c:v>0.35621956011222111</c:v>
                </c:pt>
                <c:pt idx="96">
                  <c:v>0.35469936991634421</c:v>
                </c:pt>
                <c:pt idx="97">
                  <c:v>0.35312439309374355</c:v>
                </c:pt>
                <c:pt idx="98">
                  <c:v>0.35149337084928722</c:v>
                </c:pt>
                <c:pt idx="99">
                  <c:v>0.34980507556726936</c:v>
                </c:pt>
                <c:pt idx="100">
                  <c:v>0.34805831681263144</c:v>
                </c:pt>
                <c:pt idx="101">
                  <c:v>0.34625194763696537</c:v>
                </c:pt>
                <c:pt idx="102">
                  <c:v>0.34438487117441191</c:v>
                </c:pt>
                <c:pt idx="103">
                  <c:v>0.34245604750823927</c:v>
                </c:pt>
                <c:pt idx="104">
                  <c:v>0.34046450078426221</c:v>
                </c:pt>
                <c:pt idx="105">
                  <c:v>0.33840932654236988</c:v>
                </c:pt>
                <c:pt idx="106">
                  <c:v>0.33628969923232649</c:v>
                </c:pt>
                <c:pt idx="107">
                  <c:v>0.33410487987471799</c:v>
                </c:pt>
                <c:pt idx="108">
                  <c:v>0.33185422382253116</c:v>
                </c:pt>
                <c:pt idx="109">
                  <c:v>0.32953718857341835</c:v>
                </c:pt>
                <c:pt idx="110">
                  <c:v>0.3271533415773189</c:v>
                </c:pt>
                <c:pt idx="111">
                  <c:v>0.32470236797886842</c:v>
                </c:pt>
                <c:pt idx="112">
                  <c:v>0.32218407822902984</c:v>
                </c:pt>
                <c:pt idx="113">
                  <c:v>0.31959841549574419</c:v>
                </c:pt>
                <c:pt idx="114">
                  <c:v>0.31694546279924518</c:v>
                </c:pt>
                <c:pt idx="115">
                  <c:v>0.31422544979412725</c:v>
                </c:pt>
                <c:pt idx="116">
                  <c:v>0.31143875911744201</c:v>
                </c:pt>
                <c:pt idx="117">
                  <c:v>0.30858593222014441</c:v>
                </c:pt>
                <c:pt idx="118">
                  <c:v>0.30566767459824057</c:v>
                </c:pt>
                <c:pt idx="119">
                  <c:v>0.30268486034013115</c:v>
                </c:pt>
                <c:pt idx="120">
                  <c:v>0.29963853590799328</c:v>
                </c:pt>
                <c:pt idx="121">
                  <c:v>0.29652992307369946</c:v>
                </c:pt>
                <c:pt idx="122">
                  <c:v>0.29336042093380271</c:v>
                </c:pt>
                <c:pt idx="123">
                  <c:v>0.29013160693357448</c:v>
                </c:pt>
                <c:pt idx="124">
                  <c:v>0.28684523683697938</c:v>
                </c:pt>
                <c:pt idx="125">
                  <c:v>0.2835032435878162</c:v>
                </c:pt>
                <c:pt idx="126">
                  <c:v>0.28010773501697922</c:v>
                </c:pt>
                <c:pt idx="127">
                  <c:v>0.27666099036184744</c:v>
                </c:pt>
                <c:pt idx="128">
                  <c:v>0.27316545557605515</c:v>
                </c:pt>
                <c:pt idx="129">
                  <c:v>0.26962373742119372</c:v>
                </c:pt>
                <c:pt idx="130">
                  <c:v>0.26603859634615823</c:v>
                </c:pt>
                <c:pt idx="131">
                  <c:v>0.26241293817465322</c:v>
                </c:pt>
                <c:pt idx="132">
                  <c:v>0.2587498046365731</c:v>
                </c:pt>
                <c:pt idx="133">
                  <c:v>0.2550523627942991</c:v>
                </c:pt>
                <c:pt idx="134">
                  <c:v>0.25132389343010908</c:v>
                </c:pt>
                <c:pt idx="135">
                  <c:v>0.24756777847559486</c:v>
                </c:pt>
                <c:pt idx="136">
                  <c:v>0.24378748757790922</c:v>
                </c:pt>
                <c:pt idx="137">
                  <c:v>0.23998656391052503</c:v>
                </c:pt>
                <c:pt idx="138">
                  <c:v>0.236168609347713</c:v>
                </c:pt>
                <c:pt idx="139">
                  <c:v>0.23233726913185682</c:v>
                </c:pt>
                <c:pt idx="140">
                  <c:v>0.22849621617080856</c:v>
                </c:pt>
                <c:pt idx="141">
                  <c:v>0.22464913510854831</c:v>
                </c:pt>
                <c:pt idx="142">
                  <c:v>0.22079970631630735</c:v>
                </c:pt>
                <c:pt idx="143">
                  <c:v>0.21695158995294359</c:v>
                </c:pt>
                <c:pt idx="144">
                  <c:v>0.21310841024268001</c:v>
                </c:pt>
                <c:pt idx="145">
                  <c:v>0.209273740115341</c:v>
                </c:pt>
                <c:pt idx="146">
                  <c:v>0.20545108634900699</c:v>
                </c:pt>
                <c:pt idx="147">
                  <c:v>0.20164387534767256</c:v>
                </c:pt>
                <c:pt idx="148">
                  <c:v>0.19785543967719618</c:v>
                </c:pt>
                <c:pt idx="149">
                  <c:v>0.19408900547177649</c:v>
                </c:pt>
                <c:pt idx="150">
                  <c:v>0.19034768081061806</c:v>
                </c:pt>
                <c:pt idx="151">
                  <c:v>0.18663444515063143</c:v>
                </c:pt>
                <c:pt idx="152">
                  <c:v>0.1829521398862326</c:v>
                </c:pt>
                <c:pt idx="153">
                  <c:v>0.1793034600918704</c:v>
                </c:pt>
                <c:pt idx="154">
                  <c:v>0.175690947487117</c:v>
                </c:pt>
                <c:pt idx="155">
                  <c:v>0.17211698464831432</c:v>
                </c:pt>
                <c:pt idx="156">
                  <c:v>0.16858379047515157</c:v>
                </c:pt>
                <c:pt idx="157">
                  <c:v>0.16509341690544532</c:v>
                </c:pt>
                <c:pt idx="158">
                  <c:v>0.16164774685702404</c:v>
                </c:pt>
                <c:pt idx="159">
                  <c:v>0.15824849336221863</c:v>
                </c:pt>
                <c:pt idx="160">
                  <c:v>0.15489719984820116</c:v>
                </c:pt>
                <c:pt idx="161">
                  <c:v>0.15159524150544212</c:v>
                </c:pt>
                <c:pt idx="162">
                  <c:v>0.14834382767698981</c:v>
                </c:pt>
                <c:pt idx="163">
                  <c:v>0.14514400519318602</c:v>
                </c:pt>
                <c:pt idx="164">
                  <c:v>0.14199666256985999</c:v>
                </c:pt>
                <c:pt idx="165">
                  <c:v>0.13890253498299995</c:v>
                </c:pt>
                <c:pt idx="166">
                  <c:v>0.13586220992936804</c:v>
                </c:pt>
                <c:pt idx="167">
                  <c:v>0.13287613348044691</c:v>
                </c:pt>
                <c:pt idx="168">
                  <c:v>0.12994461703642463</c:v>
                </c:pt>
                <c:pt idx="169">
                  <c:v>0.12706784448753627</c:v>
                </c:pt>
                <c:pt idx="170">
                  <c:v>0.12424587969189442</c:v>
                </c:pt>
                <c:pt idx="171">
                  <c:v>0.1214786741818268</c:v>
                </c:pt>
                <c:pt idx="172">
                  <c:v>0.11876607501458128</c:v>
                </c:pt>
                <c:pt idx="173">
                  <c:v>0.11610783268792017</c:v>
                </c:pt>
                <c:pt idx="174">
                  <c:v>0.11350360904647641</c:v>
                </c:pt>
                <c:pt idx="175">
                  <c:v>0.11095298511065133</c:v>
                </c:pt>
                <c:pt idx="176">
                  <c:v>0.10845546876616323</c:v>
                </c:pt>
                <c:pt idx="177">
                  <c:v>0.10601050225898843</c:v>
                </c:pt>
                <c:pt idx="178">
                  <c:v>0.10361746944724412</c:v>
                </c:pt>
                <c:pt idx="179">
                  <c:v>0.10127570276843863</c:v>
                </c:pt>
                <c:pt idx="180">
                  <c:v>9.8984489887351104E-2</c:v>
                </c:pt>
                <c:pt idx="181">
                  <c:v>9.6743079996504763E-2</c:v>
                </c:pt>
                <c:pt idx="182">
                  <c:v>9.4550689747679995E-2</c:v>
                </c:pt>
                <c:pt idx="183">
                  <c:v>9.2406508799099091E-2</c:v>
                </c:pt>
                <c:pt idx="184">
                  <c:v>9.0309704968738524E-2</c:v>
                </c:pt>
                <c:pt idx="185">
                  <c:v>8.8259428989631017E-2</c:v>
                </c:pt>
                <c:pt idx="186">
                  <c:v>8.6254818867966404E-2</c:v>
                </c:pt>
                <c:pt idx="187">
                  <c:v>8.4295003849251551E-2</c:v>
                </c:pt>
                <c:pt idx="188">
                  <c:v>8.2379108001722573E-2</c:v>
                </c:pt>
                <c:pt idx="189">
                  <c:v>8.0506253429605629E-2</c:v>
                </c:pt>
                <c:pt idx="190">
                  <c:v>7.8675563131691342E-2</c:v>
                </c:pt>
                <c:pt idx="191">
                  <c:v>7.6886163523027781E-2</c:v>
                </c:pt>
                <c:pt idx="192">
                  <c:v>7.5137186639364237E-2</c:v>
                </c:pt>
                <c:pt idx="193">
                  <c:v>7.3427772045313686E-2</c:v>
                </c:pt>
                <c:pt idx="194">
                  <c:v>7.1757068468075766E-2</c:v>
                </c:pt>
                <c:pt idx="195">
                  <c:v>7.0124235179008912E-2</c:v>
                </c:pt>
                <c:pt idx="196">
                  <c:v>6.8528443145400533E-2</c:v>
                </c:pt>
                <c:pt idx="197">
                  <c:v>6.6968875974500019E-2</c:v>
                </c:pt>
                <c:pt idx="198">
                  <c:v>6.5444730671297982E-2</c:v>
                </c:pt>
                <c:pt idx="199">
                  <c:v>6.3955218230702368E-2</c:v>
                </c:pt>
                <c:pt idx="200">
                  <c:v>6.2499564083725423E-2</c:v>
                </c:pt>
                <c:pt idx="201">
                  <c:v>6.1077008416100337E-2</c:v>
                </c:pt>
                <c:pt idx="202">
                  <c:v>5.9686806376437661E-2</c:v>
                </c:pt>
                <c:pt idx="203">
                  <c:v>5.8328228189648404E-2</c:v>
                </c:pt>
                <c:pt idx="204">
                  <c:v>5.7000559189942304E-2</c:v>
                </c:pt>
                <c:pt idx="205">
                  <c:v>5.5703099786287971E-2</c:v>
                </c:pt>
                <c:pt idx="206">
                  <c:v>5.4435165371825682E-2</c:v>
                </c:pt>
                <c:pt idx="207">
                  <c:v>5.3196086187376979E-2</c:v>
                </c:pt>
                <c:pt idx="208">
                  <c:v>5.1985207147918731E-2</c:v>
                </c:pt>
                <c:pt idx="209">
                  <c:v>5.0801887639693677E-2</c:v>
                </c:pt>
                <c:pt idx="210">
                  <c:v>4.9645501294530978E-2</c:v>
                </c:pt>
                <c:pt idx="211">
                  <c:v>4.8515435746948145E-2</c:v>
                </c:pt>
                <c:pt idx="212">
                  <c:v>4.7411092378708809E-2</c:v>
                </c:pt>
                <c:pt idx="213">
                  <c:v>4.6331886054713965E-2</c:v>
                </c:pt>
                <c:pt idx="214">
                  <c:v>4.5277244853407894E-2</c:v>
                </c:pt>
                <c:pt idx="215">
                  <c:v>4.4246609794276914E-2</c:v>
                </c:pt>
                <c:pt idx="216">
                  <c:v>4.3239434564503305E-2</c:v>
                </c:pt>
                <c:pt idx="217">
                  <c:v>4.2255185246402586E-2</c:v>
                </c:pt>
                <c:pt idx="218">
                  <c:v>4.1293340046907746E-2</c:v>
                </c:pt>
                <c:pt idx="219">
                  <c:v>4.0353389030065787E-2</c:v>
                </c:pt>
                <c:pt idx="220">
                  <c:v>3.943483385326705E-2</c:v>
                </c:pt>
                <c:pt idx="221">
                  <c:v>3.8537187507731781E-2</c:v>
                </c:pt>
                <c:pt idx="222">
                  <c:v>3.7659974063622668E-2</c:v>
                </c:pt>
                <c:pt idx="223">
                  <c:v>3.6802728420029136E-2</c:v>
                </c:pt>
                <c:pt idx="224">
                  <c:v>3.5964996059975392E-2</c:v>
                </c:pt>
                <c:pt idx="225">
                  <c:v>3.5146332810531006E-2</c:v>
                </c:pt>
                <c:pt idx="226">
                  <c:v>3.4346304608049792E-2</c:v>
                </c:pt>
                <c:pt idx="227">
                  <c:v>3.3564487268521535E-2</c:v>
                </c:pt>
                <c:pt idx="228">
                  <c:v>3.2800466262993391E-2</c:v>
                </c:pt>
                <c:pt idx="229">
                  <c:v>3.2053836497995904E-2</c:v>
                </c:pt>
                <c:pt idx="230">
                  <c:v>3.1324202100895752E-2</c:v>
                </c:pt>
                <c:pt idx="231">
                  <c:v>3.061117621008709E-2</c:v>
                </c:pt>
                <c:pt idx="232">
                  <c:v>2.9914380769927872E-2</c:v>
                </c:pt>
                <c:pt idx="233">
                  <c:v>2.9233446330324167E-2</c:v>
                </c:pt>
                <c:pt idx="234">
                  <c:v>2.8568011850863925E-2</c:v>
                </c:pt>
                <c:pt idx="235">
                  <c:v>2.7917724509401266E-2</c:v>
                </c:pt>
                <c:pt idx="236">
                  <c:v>2.7282239514993093E-2</c:v>
                </c:pt>
                <c:pt idx="237">
                  <c:v>2.6661219925090855E-2</c:v>
                </c:pt>
                <c:pt idx="238">
                  <c:v>2.605433646689163E-2</c:v>
                </c:pt>
                <c:pt idx="239">
                  <c:v>2.5461267362754888E-2</c:v>
                </c:pt>
                <c:pt idx="240">
                  <c:v>2.4881698159592496E-2</c:v>
                </c:pt>
                <c:pt idx="241">
                  <c:v>2.4315321562141976E-2</c:v>
                </c:pt>
                <c:pt idx="242">
                  <c:v>2.3761837270034756E-2</c:v>
                </c:pt>
                <c:pt idx="243">
                  <c:v>2.3220951818573088E-2</c:v>
                </c:pt>
                <c:pt idx="244">
                  <c:v>2.2692378423131192E-2</c:v>
                </c:pt>
                <c:pt idx="245">
                  <c:v>2.2175836827098349E-2</c:v>
                </c:pt>
                <c:pt idx="246">
                  <c:v>2.1671053153283121E-2</c:v>
                </c:pt>
                <c:pt idx="247">
                  <c:v>2.1177759758700059E-2</c:v>
                </c:pt>
                <c:pt idx="248">
                  <c:v>2.069569509266185E-2</c:v>
                </c:pt>
                <c:pt idx="249">
                  <c:v>2.0224603558101673E-2</c:v>
                </c:pt>
                <c:pt idx="250">
                  <c:v>1.9764235376052281E-2</c:v>
                </c:pt>
                <c:pt idx="251">
                  <c:v>1.9314346453209855E-2</c:v>
                </c:pt>
                <c:pt idx="252">
                  <c:v>1.8874698252512513E-2</c:v>
                </c:pt>
                <c:pt idx="253">
                  <c:v>1.8445057666664828E-2</c:v>
                </c:pt>
                <c:pt idx="254">
                  <c:v>1.8025196894541205E-2</c:v>
                </c:pt>
                <c:pt idx="255">
                  <c:v>1.7614893320402756E-2</c:v>
                </c:pt>
                <c:pt idx="256">
                  <c:v>1.7213929395863459E-2</c:v>
                </c:pt>
                <c:pt idx="257">
                  <c:v>1.6822092524543145E-2</c:v>
                </c:pt>
                <c:pt idx="258">
                  <c:v>1.6439174949346061E-2</c:v>
                </c:pt>
                <c:pt idx="259">
                  <c:v>1.6064973642305323E-2</c:v>
                </c:pt>
                <c:pt idx="260">
                  <c:v>1.5699290196934803E-2</c:v>
                </c:pt>
                <c:pt idx="261">
                  <c:v>1.5341930723031369E-2</c:v>
                </c:pt>
                <c:pt idx="262">
                  <c:v>1.4992705743871742E-2</c:v>
                </c:pt>
                <c:pt idx="263">
                  <c:v>1.4651430095749445E-2</c:v>
                </c:pt>
                <c:pt idx="264">
                  <c:v>1.4317922829798513E-2</c:v>
                </c:pt>
                <c:pt idx="265">
                  <c:v>1.3992007116052054E-2</c:v>
                </c:pt>
                <c:pt idx="266">
                  <c:v>1.3673510149684638E-2</c:v>
                </c:pt>
                <c:pt idx="267">
                  <c:v>1.3362263059388885E-2</c:v>
                </c:pt>
                <c:pt idx="268">
                  <c:v>1.3058100817837684E-2</c:v>
                </c:pt>
                <c:pt idx="269">
                  <c:v>1.2760862154184495E-2</c:v>
                </c:pt>
                <c:pt idx="270">
                  <c:v>1.2470389468555438E-2</c:v>
                </c:pt>
                <c:pt idx="271">
                  <c:v>1.2186528748487722E-2</c:v>
                </c:pt>
                <c:pt idx="272">
                  <c:v>1.1909129487270236E-2</c:v>
                </c:pt>
                <c:pt idx="273">
                  <c:v>1.1638044604142863E-2</c:v>
                </c:pt>
                <c:pt idx="274">
                  <c:v>1.137313036631234E-2</c:v>
                </c:pt>
                <c:pt idx="275">
                  <c:v>1.1114246312743211E-2</c:v>
                </c:pt>
                <c:pt idx="276">
                  <c:v>1.0861255179683543E-2</c:v>
                </c:pt>
                <c:pt idx="277">
                  <c:v>1.0614022827885847E-2</c:v>
                </c:pt>
                <c:pt idx="278">
                  <c:v>1.0372418171484703E-2</c:v>
                </c:pt>
                <c:pt idx="279">
                  <c:v>1.013631310849326E-2</c:v>
                </c:pt>
                <c:pt idx="280">
                  <c:v>9.9055824528819069E-3</c:v>
                </c:pt>
                <c:pt idx="281">
                  <c:v>9.6801038682029581E-3</c:v>
                </c:pt>
                <c:pt idx="282">
                  <c:v>9.459757802726251E-3</c:v>
                </c:pt>
                <c:pt idx="283">
                  <c:v>9.2444274260512476E-3</c:v>
                </c:pt>
                <c:pt idx="284">
                  <c:v>9.0339985671619993E-3</c:v>
                </c:pt>
                <c:pt idx="285">
                  <c:v>8.8283596538921687E-3</c:v>
                </c:pt>
                <c:pt idx="286">
                  <c:v>8.627401653767984E-3</c:v>
                </c:pt>
                <c:pt idx="287">
                  <c:v>8.4310180161977898E-3</c:v>
                </c:pt>
                <c:pt idx="288">
                  <c:v>8.2391046159775005E-3</c:v>
                </c:pt>
                <c:pt idx="289">
                  <c:v>8.0515596980820451E-3</c:v>
                </c:pt>
                <c:pt idx="290">
                  <c:v>7.8682838237135039E-3</c:v>
                </c:pt>
                <c:pt idx="291">
                  <c:v>7.6891798175773417E-3</c:v>
                </c:pt>
                <c:pt idx="292">
                  <c:v>7.5141527163587896E-3</c:v>
                </c:pt>
                <c:pt idx="293">
                  <c:v>7.3431097183720203E-3</c:v>
                </c:pt>
                <c:pt idx="294">
                  <c:v>7.1759601343554802E-3</c:v>
                </c:pt>
                <c:pt idx="295">
                  <c:v>7.0126153393872317E-3</c:v>
                </c:pt>
                <c:pt idx="296">
                  <c:v>6.8529887258948685E-3</c:v>
                </c:pt>
                <c:pt idx="297">
                  <c:v>6.6969956577350043E-3</c:v>
                </c:pt>
                <c:pt idx="298">
                  <c:v>6.5445534253180853E-3</c:v>
                </c:pt>
                <c:pt idx="299">
                  <c:v>6.3955812017546772E-3</c:v>
                </c:pt>
                <c:pt idx="300">
                  <c:v>6.2499999999999657E-3</c:v>
                </c:pt>
                <c:pt idx="301">
                  <c:v>6.107732630973783E-3</c:v>
                </c:pt>
                <c:pt idx="302">
                  <c:v>5.9687036626339431E-3</c:v>
                </c:pt>
                <c:pt idx="303">
                  <c:v>5.8328393799811631E-3</c:v>
                </c:pt>
                <c:pt idx="304">
                  <c:v>5.7000677459744034E-3</c:v>
                </c:pt>
                <c:pt idx="305">
                  <c:v>5.5703183633358791E-3</c:v>
                </c:pt>
                <c:pt idx="306">
                  <c:v>5.4435224372254747E-3</c:v>
                </c:pt>
                <c:pt idx="307">
                  <c:v>5.319612738764825E-3</c:v>
                </c:pt>
                <c:pt idx="308">
                  <c:v>5.1985235693916649E-3</c:v>
                </c:pt>
                <c:pt idx="309">
                  <c:v>5.0801907260255921E-3</c:v>
                </c:pt>
                <c:pt idx="310">
                  <c:v>4.9645514670267326E-3</c:v>
                </c:pt>
                <c:pt idx="311">
                  <c:v>4.8515444789292974E-3</c:v>
                </c:pt>
                <c:pt idx="312">
                  <c:v>4.7411098439323713E-3</c:v>
                </c:pt>
                <c:pt idx="313">
                  <c:v>4.633189008130709E-3</c:v>
                </c:pt>
                <c:pt idx="314">
                  <c:v>4.5277247504686632E-3</c:v>
                </c:pt>
                <c:pt idx="315">
                  <c:v>4.4246611524008357E-3</c:v>
                </c:pt>
                <c:pt idx="316">
                  <c:v>4.3239435682433276E-3</c:v>
                </c:pt>
                <c:pt idx="317">
                  <c:v>4.2255185961998622E-3</c:v>
                </c:pt>
                <c:pt idx="318">
                  <c:v>4.1293340500474516E-3</c:v>
                </c:pt>
                <c:pt idx="319">
                  <c:v>4.0353389314665726E-3</c:v>
                </c:pt>
                <c:pt idx="320">
                  <c:v>3.9434834030011847E-3</c:v>
                </c:pt>
                <c:pt idx="321">
                  <c:v>3.8537187616342413E-3</c:v>
                </c:pt>
                <c:pt idx="322">
                  <c:v>3.765997412964715E-3</c:v>
                </c:pt>
                <c:pt idx="323">
                  <c:v>3.6802728459724094E-3</c:v>
                </c:pt>
                <c:pt idx="324">
                  <c:v>3.5964996083572092E-3</c:v>
                </c:pt>
                <c:pt idx="325">
                  <c:v>3.5146332824396611E-3</c:v>
                </c:pt>
                <c:pt idx="326">
                  <c:v>3.4346304616101339E-3</c:v>
                </c:pt>
                <c:pt idx="327">
                  <c:v>3.3564487273140594E-3</c:v>
                </c:pt>
                <c:pt idx="328">
                  <c:v>3.2800466265610591E-3</c:v>
                </c:pt>
                <c:pt idx="329">
                  <c:v>3.2053836499460115E-3</c:v>
                </c:pt>
                <c:pt idx="330">
                  <c:v>3.1324202101704339E-3</c:v>
                </c:pt>
                <c:pt idx="331">
                  <c:v>3.0611176210527703E-3</c:v>
                </c:pt>
                <c:pt idx="332">
                  <c:v>2.9914380770164717E-3</c:v>
                </c:pt>
                <c:pt idx="333">
                  <c:v>2.9233446330449715E-3</c:v>
                </c:pt>
                <c:pt idx="334">
                  <c:v>2.8568011850929509E-3</c:v>
                </c:pt>
                <c:pt idx="335">
                  <c:v>2.7917724509435022E-3</c:v>
                </c:pt>
                <c:pt idx="336">
                  <c:v>2.7282239515010209E-3</c:v>
                </c:pt>
                <c:pt idx="337">
                  <c:v>2.6661219925099384E-3</c:v>
                </c:pt>
                <c:pt idx="338">
                  <c:v>2.6054336466895798E-3</c:v>
                </c:pt>
                <c:pt idx="339">
                  <c:v>2.5461267362756885E-3</c:v>
                </c:pt>
                <c:pt idx="340">
                  <c:v>2.4881698159593428E-3</c:v>
                </c:pt>
                <c:pt idx="341">
                  <c:v>2.4315321562142392E-3</c:v>
                </c:pt>
                <c:pt idx="342">
                  <c:v>2.3761837270034922E-3</c:v>
                </c:pt>
                <c:pt idx="343">
                  <c:v>2.3220951818573136E-3</c:v>
                </c:pt>
                <c:pt idx="344">
                  <c:v>2.2692378423131193E-3</c:v>
                </c:pt>
                <c:pt idx="345">
                  <c:v>2.2175836827098331E-3</c:v>
                </c:pt>
                <c:pt idx="346">
                  <c:v>2.1671053153283085E-3</c:v>
                </c:pt>
                <c:pt idx="347">
                  <c:v>2.1177759758700026E-3</c:v>
                </c:pt>
                <c:pt idx="348">
                  <c:v>2.0695695092661811E-3</c:v>
                </c:pt>
                <c:pt idx="349">
                  <c:v>2.0224603558101632E-3</c:v>
                </c:pt>
                <c:pt idx="350">
                  <c:v>1.9764235376052244E-3</c:v>
                </c:pt>
                <c:pt idx="351">
                  <c:v>1.9314346453209814E-3</c:v>
                </c:pt>
                <c:pt idx="352">
                  <c:v>1.8874698252512481E-3</c:v>
                </c:pt>
                <c:pt idx="353">
                  <c:v>1.8445057666664788E-3</c:v>
                </c:pt>
                <c:pt idx="354">
                  <c:v>1.8025196894541169E-3</c:v>
                </c:pt>
                <c:pt idx="355">
                  <c:v>1.7614893320402722E-3</c:v>
                </c:pt>
                <c:pt idx="356">
                  <c:v>1.7213929395863429E-3</c:v>
                </c:pt>
                <c:pt idx="357">
                  <c:v>1.6822092524543112E-3</c:v>
                </c:pt>
                <c:pt idx="358">
                  <c:v>1.6439174949346028E-3</c:v>
                </c:pt>
                <c:pt idx="359">
                  <c:v>1.6064973642305293E-3</c:v>
                </c:pt>
                <c:pt idx="360">
                  <c:v>1.5699290196934774E-3</c:v>
                </c:pt>
                <c:pt idx="361">
                  <c:v>1.5341930723031336E-3</c:v>
                </c:pt>
                <c:pt idx="362">
                  <c:v>1.4992705743871713E-3</c:v>
                </c:pt>
                <c:pt idx="363">
                  <c:v>1.4651430095749414E-3</c:v>
                </c:pt>
                <c:pt idx="364">
                  <c:v>1.4317922829798482E-3</c:v>
                </c:pt>
                <c:pt idx="365">
                  <c:v>1.3992007116052025E-3</c:v>
                </c:pt>
                <c:pt idx="366">
                  <c:v>1.3673510149684611E-3</c:v>
                </c:pt>
                <c:pt idx="367">
                  <c:v>1.3362263059388862E-3</c:v>
                </c:pt>
                <c:pt idx="368">
                  <c:v>1.3058100817837657E-3</c:v>
                </c:pt>
                <c:pt idx="369">
                  <c:v>1.276086215418447E-3</c:v>
                </c:pt>
                <c:pt idx="370">
                  <c:v>1.2470389468555412E-3</c:v>
                </c:pt>
                <c:pt idx="371">
                  <c:v>1.21865287484877E-3</c:v>
                </c:pt>
                <c:pt idx="372">
                  <c:v>1.1909129487270209E-3</c:v>
                </c:pt>
                <c:pt idx="373">
                  <c:v>1.163804460414284E-3</c:v>
                </c:pt>
                <c:pt idx="374">
                  <c:v>1.1373130366312313E-3</c:v>
                </c:pt>
                <c:pt idx="375">
                  <c:v>1.1114246312743188E-3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62C-4DDC-B374-D3563473205E}"/>
            </c:ext>
          </c:extLst>
        </c:ser>
        <c:ser>
          <c:idx val="3"/>
          <c:order val="2"/>
          <c:tx>
            <c:strRef>
              <c:f>'Wave theories'!$H$1</c:f>
              <c:strCache>
                <c:ptCount val="1"/>
                <c:pt idx="0">
                  <c:v>Shallow W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trendline>
            <c:trendlineType val="linear"/>
            <c:dispRSqr val="0"/>
            <c:dispEq val="0"/>
          </c:trendline>
          <c:xVal>
            <c:numRef>
              <c:f>('Wave theories'!$H$5,'Wave theories'!$H$5)</c:f>
              <c:numCache>
                <c:formatCode>General</c:formatCode>
                <c:ptCount val="2"/>
                <c:pt idx="0">
                  <c:v>0.05</c:v>
                </c:pt>
                <c:pt idx="1">
                  <c:v>0.05</c:v>
                </c:pt>
              </c:numCache>
            </c:numRef>
          </c:xVal>
          <c:yVal>
            <c:numRef>
              <c:f>'Wave theories'!$H$2:$H$3</c:f>
              <c:numCache>
                <c:formatCode>General</c:formatCode>
                <c:ptCount val="2"/>
                <c:pt idx="0">
                  <c:v>1E-3</c:v>
                </c:pt>
                <c:pt idx="1">
                  <c:v>0.87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62C-4DDC-B374-D3563473205E}"/>
            </c:ext>
          </c:extLst>
        </c:ser>
        <c:ser>
          <c:idx val="4"/>
          <c:order val="3"/>
          <c:tx>
            <c:strRef>
              <c:f>'Wave theories'!$I$1</c:f>
              <c:strCache>
                <c:ptCount val="1"/>
                <c:pt idx="0">
                  <c:v>Deep W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trendline>
            <c:trendlineType val="linear"/>
            <c:dispRSqr val="0"/>
            <c:dispEq val="0"/>
          </c:trendline>
          <c:xVal>
            <c:numRef>
              <c:f>('Wave theories'!$I$5,'Wave theories'!$I$5)</c:f>
              <c:numCache>
                <c:formatCode>General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xVal>
          <c:yVal>
            <c:numRef>
              <c:f>'Wave theories'!$I$2:$I$3</c:f>
              <c:numCache>
                <c:formatCode>General</c:formatCode>
                <c:ptCount val="2"/>
                <c:pt idx="0">
                  <c:v>1E-3</c:v>
                </c:pt>
                <c:pt idx="1">
                  <c:v>0.28999999999999998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62C-4DDC-B374-D3563473205E}"/>
            </c:ext>
          </c:extLst>
        </c:ser>
        <c:ser>
          <c:idx val="5"/>
          <c:order val="4"/>
          <c:tx>
            <c:strRef>
              <c:f>'Wave theories'!$E$1</c:f>
              <c:strCache>
                <c:ptCount val="1"/>
                <c:pt idx="0">
                  <c:v>Ursell</c:v>
                </c:pt>
              </c:strCache>
            </c:strRef>
          </c:tx>
          <c:marker>
            <c:symbol val="none"/>
          </c:marker>
          <c:xVal>
            <c:numRef>
              <c:f>'Wave theories'!$B$2:$B$96</c:f>
              <c:numCache>
                <c:formatCode>General</c:formatCode>
                <c:ptCount val="95"/>
                <c:pt idx="0">
                  <c:v>0.01</c:v>
                </c:pt>
                <c:pt idx="1">
                  <c:v>1.0232929922807535E-2</c:v>
                </c:pt>
                <c:pt idx="2">
                  <c:v>1.0471285480508989E-2</c:v>
                </c:pt>
                <c:pt idx="3">
                  <c:v>1.0715193052376056E-2</c:v>
                </c:pt>
                <c:pt idx="4">
                  <c:v>1.0964781961431851E-2</c:v>
                </c:pt>
                <c:pt idx="5">
                  <c:v>1.1220184543019634E-2</c:v>
                </c:pt>
                <c:pt idx="6">
                  <c:v>1.1481536214968826E-2</c:v>
                </c:pt>
                <c:pt idx="7">
                  <c:v>1.1748975549395293E-2</c:v>
                </c:pt>
                <c:pt idx="8">
                  <c:v>1.2022644346174125E-2</c:v>
                </c:pt>
                <c:pt idx="9">
                  <c:v>1.2302687708123809E-2</c:v>
                </c:pt>
                <c:pt idx="10">
                  <c:v>1.2589254117941664E-2</c:v>
                </c:pt>
                <c:pt idx="11">
                  <c:v>1.2882495516931332E-2</c:v>
                </c:pt>
                <c:pt idx="12">
                  <c:v>1.3182567385564075E-2</c:v>
                </c:pt>
                <c:pt idx="13">
                  <c:v>1.3489628825916537E-2</c:v>
                </c:pt>
                <c:pt idx="14">
                  <c:v>1.3803842646028847E-2</c:v>
                </c:pt>
                <c:pt idx="15">
                  <c:v>1.4125375446227542E-2</c:v>
                </c:pt>
                <c:pt idx="16">
                  <c:v>1.4454397707459272E-2</c:v>
                </c:pt>
                <c:pt idx="17">
                  <c:v>1.4791083881682071E-2</c:v>
                </c:pt>
                <c:pt idx="18">
                  <c:v>1.5135612484362076E-2</c:v>
                </c:pt>
                <c:pt idx="19">
                  <c:v>1.5488166189124818E-2</c:v>
                </c:pt>
                <c:pt idx="20">
                  <c:v>1.5848931924611138E-2</c:v>
                </c:pt>
                <c:pt idx="21">
                  <c:v>1.6218100973589306E-2</c:v>
                </c:pt>
                <c:pt idx="22">
                  <c:v>1.6595869074375609E-2</c:v>
                </c:pt>
                <c:pt idx="23">
                  <c:v>1.6982436524617443E-2</c:v>
                </c:pt>
                <c:pt idx="24">
                  <c:v>1.7378008287493755E-2</c:v>
                </c:pt>
                <c:pt idx="25">
                  <c:v>1.7782794100389226E-2</c:v>
                </c:pt>
                <c:pt idx="26">
                  <c:v>1.8197008586099829E-2</c:v>
                </c:pt>
                <c:pt idx="27">
                  <c:v>1.8620871366628676E-2</c:v>
                </c:pt>
                <c:pt idx="28">
                  <c:v>1.9054607179632473E-2</c:v>
                </c:pt>
                <c:pt idx="29">
                  <c:v>1.9498445997580459E-2</c:v>
                </c:pt>
                <c:pt idx="30">
                  <c:v>1.9952623149688802E-2</c:v>
                </c:pt>
                <c:pt idx="31">
                  <c:v>2.0417379446695298E-2</c:v>
                </c:pt>
                <c:pt idx="32">
                  <c:v>2.0892961308540403E-2</c:v>
                </c:pt>
                <c:pt idx="33">
                  <c:v>2.1379620895022329E-2</c:v>
                </c:pt>
                <c:pt idx="34">
                  <c:v>2.1877616239495534E-2</c:v>
                </c:pt>
                <c:pt idx="35">
                  <c:v>2.2387211385683402E-2</c:v>
                </c:pt>
                <c:pt idx="36">
                  <c:v>2.2908676527677745E-2</c:v>
                </c:pt>
                <c:pt idx="37">
                  <c:v>2.3442288153199233E-2</c:v>
                </c:pt>
                <c:pt idx="38">
                  <c:v>2.3988329190194915E-2</c:v>
                </c:pt>
                <c:pt idx="39">
                  <c:v>2.4547089156850312E-2</c:v>
                </c:pt>
                <c:pt idx="40">
                  <c:v>2.5118864315095819E-2</c:v>
                </c:pt>
                <c:pt idx="41">
                  <c:v>2.5703957827688653E-2</c:v>
                </c:pt>
                <c:pt idx="42">
                  <c:v>2.6302679918953832E-2</c:v>
                </c:pt>
                <c:pt idx="43">
                  <c:v>2.6915348039269166E-2</c:v>
                </c:pt>
                <c:pt idx="44">
                  <c:v>2.7542287033381685E-2</c:v>
                </c:pt>
                <c:pt idx="45">
                  <c:v>2.8183829312644553E-2</c:v>
                </c:pt>
                <c:pt idx="46">
                  <c:v>2.8840315031266075E-2</c:v>
                </c:pt>
                <c:pt idx="47">
                  <c:v>2.9512092266663882E-2</c:v>
                </c:pt>
                <c:pt idx="48">
                  <c:v>3.0199517204020185E-2</c:v>
                </c:pt>
                <c:pt idx="49">
                  <c:v>3.0902954325135925E-2</c:v>
                </c:pt>
                <c:pt idx="50">
                  <c:v>3.1622776601683812E-2</c:v>
                </c:pt>
                <c:pt idx="51">
                  <c:v>3.2359365692962855E-2</c:v>
                </c:pt>
                <c:pt idx="52">
                  <c:v>3.3113112148259141E-2</c:v>
                </c:pt>
                <c:pt idx="53">
                  <c:v>3.3884415613920277E-2</c:v>
                </c:pt>
                <c:pt idx="54">
                  <c:v>3.4673685045253186E-2</c:v>
                </c:pt>
                <c:pt idx="55">
                  <c:v>3.5481338923357579E-2</c:v>
                </c:pt>
                <c:pt idx="56">
                  <c:v>3.6307805477010166E-2</c:v>
                </c:pt>
                <c:pt idx="57">
                  <c:v>3.7153522909717282E-2</c:v>
                </c:pt>
                <c:pt idx="58">
                  <c:v>3.8018939632056145E-2</c:v>
                </c:pt>
                <c:pt idx="59">
                  <c:v>3.8904514499428097E-2</c:v>
                </c:pt>
                <c:pt idx="60">
                  <c:v>3.9810717055349762E-2</c:v>
                </c:pt>
                <c:pt idx="61">
                  <c:v>4.0738027780411308E-2</c:v>
                </c:pt>
                <c:pt idx="62">
                  <c:v>4.1686938347033575E-2</c:v>
                </c:pt>
                <c:pt idx="63">
                  <c:v>4.2657951880159313E-2</c:v>
                </c:pt>
                <c:pt idx="64">
                  <c:v>4.3651583224016646E-2</c:v>
                </c:pt>
                <c:pt idx="65">
                  <c:v>4.4668359215096355E-2</c:v>
                </c:pt>
                <c:pt idx="66">
                  <c:v>4.5708818961487561E-2</c:v>
                </c:pt>
                <c:pt idx="67">
                  <c:v>4.6773514128719877E-2</c:v>
                </c:pt>
                <c:pt idx="68">
                  <c:v>4.7863009232263887E-2</c:v>
                </c:pt>
                <c:pt idx="69">
                  <c:v>4.8977881936844665E-2</c:v>
                </c:pt>
                <c:pt idx="70">
                  <c:v>5.0118723362727297E-2</c:v>
                </c:pt>
                <c:pt idx="71">
                  <c:v>5.1286138399136552E-2</c:v>
                </c:pt>
                <c:pt idx="72">
                  <c:v>5.2480746024977314E-2</c:v>
                </c:pt>
                <c:pt idx="73">
                  <c:v>5.3703179637025325E-2</c:v>
                </c:pt>
                <c:pt idx="74">
                  <c:v>5.4954087385762532E-2</c:v>
                </c:pt>
                <c:pt idx="75">
                  <c:v>5.6234132519034988E-2</c:v>
                </c:pt>
                <c:pt idx="76">
                  <c:v>5.7543993733715756E-2</c:v>
                </c:pt>
                <c:pt idx="77">
                  <c:v>5.8884365535558952E-2</c:v>
                </c:pt>
                <c:pt idx="78">
                  <c:v>6.0255958607435864E-2</c:v>
                </c:pt>
                <c:pt idx="79">
                  <c:v>6.1659500186148304E-2</c:v>
                </c:pt>
                <c:pt idx="80">
                  <c:v>6.30957344480194E-2</c:v>
                </c:pt>
                <c:pt idx="81">
                  <c:v>6.4565422903465661E-2</c:v>
                </c:pt>
                <c:pt idx="82">
                  <c:v>6.6069344800759697E-2</c:v>
                </c:pt>
                <c:pt idx="83">
                  <c:v>6.7608297539198267E-2</c:v>
                </c:pt>
                <c:pt idx="84">
                  <c:v>6.9183097091893742E-2</c:v>
                </c:pt>
                <c:pt idx="85">
                  <c:v>7.0794578438413913E-2</c:v>
                </c:pt>
                <c:pt idx="86">
                  <c:v>7.2443596007499125E-2</c:v>
                </c:pt>
                <c:pt idx="87">
                  <c:v>7.4131024130091858E-2</c:v>
                </c:pt>
                <c:pt idx="88">
                  <c:v>7.5857757502918483E-2</c:v>
                </c:pt>
                <c:pt idx="89">
                  <c:v>7.76247116628693E-2</c:v>
                </c:pt>
                <c:pt idx="90">
                  <c:v>7.9432823472428277E-2</c:v>
                </c:pt>
                <c:pt idx="91">
                  <c:v>8.1283051616410043E-2</c:v>
                </c:pt>
                <c:pt idx="92">
                  <c:v>8.3176377110267222E-2</c:v>
                </c:pt>
                <c:pt idx="93">
                  <c:v>8.5113803820237796E-2</c:v>
                </c:pt>
                <c:pt idx="94">
                  <c:v>8.709635899560822E-2</c:v>
                </c:pt>
              </c:numCache>
            </c:numRef>
          </c:xVal>
          <c:yVal>
            <c:numRef>
              <c:f>'Wave theories'!$E$2:$E$96</c:f>
              <c:numCache>
                <c:formatCode>General</c:formatCode>
                <c:ptCount val="95"/>
                <c:pt idx="0">
                  <c:v>1.052757802782865E-2</c:v>
                </c:pt>
                <c:pt idx="1">
                  <c:v>1.1023727494772753E-2</c:v>
                </c:pt>
                <c:pt idx="2">
                  <c:v>1.1543259765710173E-2</c:v>
                </c:pt>
                <c:pt idx="3">
                  <c:v>1.2087276838242456E-2</c:v>
                </c:pt>
                <c:pt idx="4">
                  <c:v>1.265693264551811E-2</c:v>
                </c:pt>
                <c:pt idx="5">
                  <c:v>1.3253435503879408E-2</c:v>
                </c:pt>
                <c:pt idx="6">
                  <c:v>1.3878050675863484E-2</c:v>
                </c:pt>
                <c:pt idx="7">
                  <c:v>1.4532103053993734E-2</c:v>
                </c:pt>
                <c:pt idx="8">
                  <c:v>1.5216979971054494E-2</c:v>
                </c:pt>
                <c:pt idx="9">
                  <c:v>1.5934134142809909E-2</c:v>
                </c:pt>
                <c:pt idx="10">
                  <c:v>1.6685086749408801E-2</c:v>
                </c:pt>
                <c:pt idx="11">
                  <c:v>1.747143066201174E-2</c:v>
                </c:pt>
                <c:pt idx="12">
                  <c:v>1.8294833821484349E-2</c:v>
                </c:pt>
                <c:pt idx="13">
                  <c:v>1.915704277632339E-2</c:v>
                </c:pt>
                <c:pt idx="14">
                  <c:v>2.005988638732048E-2</c:v>
                </c:pt>
                <c:pt idx="15">
                  <c:v>2.1005279706820899E-2</c:v>
                </c:pt>
                <c:pt idx="16">
                  <c:v>2.1995228040806388E-2</c:v>
                </c:pt>
                <c:pt idx="17">
                  <c:v>2.3031831202418022E-2</c:v>
                </c:pt>
                <c:pt idx="18">
                  <c:v>2.4117287965941384E-2</c:v>
                </c:pt>
                <c:pt idx="19">
                  <c:v>2.5253900730701662E-2</c:v>
                </c:pt>
                <c:pt idx="20">
                  <c:v>2.6444080404761178E-2</c:v>
                </c:pt>
                <c:pt idx="21">
                  <c:v>2.7690351518778824E-2</c:v>
                </c:pt>
                <c:pt idx="22">
                  <c:v>2.899535758087788E-2</c:v>
                </c:pt>
                <c:pt idx="23">
                  <c:v>3.036186668388129E-2</c:v>
                </c:pt>
                <c:pt idx="24">
                  <c:v>3.1792777376807593E-2</c:v>
                </c:pt>
                <c:pt idx="25">
                  <c:v>3.329112481308201E-2</c:v>
                </c:pt>
                <c:pt idx="26">
                  <c:v>3.4860087188503829E-2</c:v>
                </c:pt>
                <c:pt idx="27">
                  <c:v>3.6502992482625805E-2</c:v>
                </c:pt>
                <c:pt idx="28">
                  <c:v>3.822332551784486E-2</c:v>
                </c:pt>
                <c:pt idx="29">
                  <c:v>4.0024735351177801E-2</c:v>
                </c:pt>
                <c:pt idx="30">
                  <c:v>4.191104301440033E-2</c:v>
                </c:pt>
                <c:pt idx="31">
                  <c:v>4.3886249618967803E-2</c:v>
                </c:pt>
                <c:pt idx="32">
                  <c:v>4.5954544842909117E-2</c:v>
                </c:pt>
                <c:pt idx="33">
                  <c:v>4.8120315817695374E-2</c:v>
                </c:pt>
                <c:pt idx="34">
                  <c:v>5.0388156433934086E-2</c:v>
                </c:pt>
                <c:pt idx="35">
                  <c:v>5.2762877085626977E-2</c:v>
                </c:pt>
                <c:pt idx="36">
                  <c:v>5.5249514873660699E-2</c:v>
                </c:pt>
                <c:pt idx="37">
                  <c:v>5.7853344290172894E-2</c:v>
                </c:pt>
                <c:pt idx="38">
                  <c:v>6.0579888406457526E-2</c:v>
                </c:pt>
                <c:pt idx="39">
                  <c:v>6.3434930588139385E-2</c:v>
                </c:pt>
                <c:pt idx="40">
                  <c:v>6.6424526762468045E-2</c:v>
                </c:pt>
                <c:pt idx="41">
                  <c:v>6.9555018263751253E-2</c:v>
                </c:pt>
                <c:pt idx="42">
                  <c:v>7.283304528417564E-2</c:v>
                </c:pt>
                <c:pt idx="43">
                  <c:v>7.626556095854424E-2</c:v>
                </c:pt>
                <c:pt idx="44">
                  <c:v>7.9859846112807858E-2</c:v>
                </c:pt>
                <c:pt idx="45">
                  <c:v>8.3623524707672731E-2</c:v>
                </c:pt>
                <c:pt idx="46">
                  <c:v>8.7564580010043858E-2</c:v>
                </c:pt>
                <c:pt idx="47">
                  <c:v>9.1691371526604115E-2</c:v>
                </c:pt>
                <c:pt idx="48">
                  <c:v>9.6012652735448539E-2</c:v>
                </c:pt>
                <c:pt idx="49">
                  <c:v>0.10053758965338544</c:v>
                </c:pt>
                <c:pt idx="50">
                  <c:v>0.1052757802782866</c:v>
                </c:pt>
                <c:pt idx="51">
                  <c:v>0.11023727494772785</c:v>
                </c:pt>
                <c:pt idx="52">
                  <c:v>0.11543259765710208</c:v>
                </c:pt>
                <c:pt idx="53">
                  <c:v>0.12087276838242489</c:v>
                </c:pt>
                <c:pt idx="54">
                  <c:v>0.12656932645518126</c:v>
                </c:pt>
                <c:pt idx="55">
                  <c:v>0.13253435503879435</c:v>
                </c:pt>
                <c:pt idx="56">
                  <c:v>0.13878050675863512</c:v>
                </c:pt>
                <c:pt idx="57">
                  <c:v>0.14532103053993761</c:v>
                </c:pt>
                <c:pt idx="58">
                  <c:v>0.15216979971054528</c:v>
                </c:pt>
                <c:pt idx="59">
                  <c:v>0.15934134142809955</c:v>
                </c:pt>
                <c:pt idx="60">
                  <c:v>0.16685086749408851</c:v>
                </c:pt>
                <c:pt idx="61">
                  <c:v>0.17471430662011792</c:v>
                </c:pt>
                <c:pt idx="62">
                  <c:v>0.18294833821484374</c:v>
                </c:pt>
                <c:pt idx="63">
                  <c:v>0.1915704277632343</c:v>
                </c:pt>
                <c:pt idx="64">
                  <c:v>0.20059886387320527</c:v>
                </c:pt>
                <c:pt idx="65">
                  <c:v>0.2100527970682094</c:v>
                </c:pt>
                <c:pt idx="66">
                  <c:v>0.2199522804080645</c:v>
                </c:pt>
                <c:pt idx="67">
                  <c:v>0.2303183120241809</c:v>
                </c:pt>
                <c:pt idx="68">
                  <c:v>0.2411728796594145</c:v>
                </c:pt>
                <c:pt idx="69">
                  <c:v>0.25253900730701695</c:v>
                </c:pt>
                <c:pt idx="70">
                  <c:v>0.26444080404761239</c:v>
                </c:pt>
                <c:pt idx="71">
                  <c:v>0.27690351518778877</c:v>
                </c:pt>
                <c:pt idx="72">
                  <c:v>0.28995357580877928</c:v>
                </c:pt>
                <c:pt idx="73">
                  <c:v>0.3036186668388135</c:v>
                </c:pt>
                <c:pt idx="74">
                  <c:v>0.31792777376807685</c:v>
                </c:pt>
                <c:pt idx="75">
                  <c:v>0.33291124813082118</c:v>
                </c:pt>
                <c:pt idx="76">
                  <c:v>0.3486008718850393</c:v>
                </c:pt>
                <c:pt idx="77">
                  <c:v>0.36502992482625868</c:v>
                </c:pt>
                <c:pt idx="78">
                  <c:v>0.38223325517844969</c:v>
                </c:pt>
                <c:pt idx="79">
                  <c:v>0.40024735351177898</c:v>
                </c:pt>
                <c:pt idx="80">
                  <c:v>0.41911043014400401</c:v>
                </c:pt>
                <c:pt idx="81">
                  <c:v>0.43886249618967932</c:v>
                </c:pt>
                <c:pt idx="82">
                  <c:v>0.45954544842909212</c:v>
                </c:pt>
                <c:pt idx="83">
                  <c:v>0.48120315817695464</c:v>
                </c:pt>
                <c:pt idx="84">
                  <c:v>0.50388156433934195</c:v>
                </c:pt>
                <c:pt idx="85">
                  <c:v>0.52762877085627136</c:v>
                </c:pt>
                <c:pt idx="86">
                  <c:v>0.5524951487366081</c:v>
                </c:pt>
                <c:pt idx="87">
                  <c:v>0.57853344290173003</c:v>
                </c:pt>
                <c:pt idx="88">
                  <c:v>0.60579888406457649</c:v>
                </c:pt>
                <c:pt idx="89">
                  <c:v>0.63434930588139549</c:v>
                </c:pt>
                <c:pt idx="90">
                  <c:v>0.66424526762468161</c:v>
                </c:pt>
                <c:pt idx="91">
                  <c:v>0.69555018263751378</c:v>
                </c:pt>
                <c:pt idx="92">
                  <c:v>0.72833045284175779</c:v>
                </c:pt>
                <c:pt idx="93">
                  <c:v>0.76265560958544443</c:v>
                </c:pt>
                <c:pt idx="94">
                  <c:v>0.79859846112808019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62C-4DDC-B374-D3563473205E}"/>
            </c:ext>
          </c:extLst>
        </c:ser>
        <c:ser>
          <c:idx val="6"/>
          <c:order val="5"/>
          <c:tx>
            <c:strRef>
              <c:f>'Wave theories'!$F$1</c:f>
              <c:strCache>
                <c:ptCount val="1"/>
                <c:pt idx="0">
                  <c:v>Ursell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'Wave theories'!$B$2:$B$123</c:f>
              <c:numCache>
                <c:formatCode>General</c:formatCode>
                <c:ptCount val="122"/>
                <c:pt idx="0">
                  <c:v>0.01</c:v>
                </c:pt>
                <c:pt idx="1">
                  <c:v>1.0232929922807535E-2</c:v>
                </c:pt>
                <c:pt idx="2">
                  <c:v>1.0471285480508989E-2</c:v>
                </c:pt>
                <c:pt idx="3">
                  <c:v>1.0715193052376056E-2</c:v>
                </c:pt>
                <c:pt idx="4">
                  <c:v>1.0964781961431851E-2</c:v>
                </c:pt>
                <c:pt idx="5">
                  <c:v>1.1220184543019634E-2</c:v>
                </c:pt>
                <c:pt idx="6">
                  <c:v>1.1481536214968826E-2</c:v>
                </c:pt>
                <c:pt idx="7">
                  <c:v>1.1748975549395293E-2</c:v>
                </c:pt>
                <c:pt idx="8">
                  <c:v>1.2022644346174125E-2</c:v>
                </c:pt>
                <c:pt idx="9">
                  <c:v>1.2302687708123809E-2</c:v>
                </c:pt>
                <c:pt idx="10">
                  <c:v>1.2589254117941664E-2</c:v>
                </c:pt>
                <c:pt idx="11">
                  <c:v>1.2882495516931332E-2</c:v>
                </c:pt>
                <c:pt idx="12">
                  <c:v>1.3182567385564075E-2</c:v>
                </c:pt>
                <c:pt idx="13">
                  <c:v>1.3489628825916537E-2</c:v>
                </c:pt>
                <c:pt idx="14">
                  <c:v>1.3803842646028847E-2</c:v>
                </c:pt>
                <c:pt idx="15">
                  <c:v>1.4125375446227542E-2</c:v>
                </c:pt>
                <c:pt idx="16">
                  <c:v>1.4454397707459272E-2</c:v>
                </c:pt>
                <c:pt idx="17">
                  <c:v>1.4791083881682071E-2</c:v>
                </c:pt>
                <c:pt idx="18">
                  <c:v>1.5135612484362076E-2</c:v>
                </c:pt>
                <c:pt idx="19">
                  <c:v>1.5488166189124818E-2</c:v>
                </c:pt>
                <c:pt idx="20">
                  <c:v>1.5848931924611138E-2</c:v>
                </c:pt>
                <c:pt idx="21">
                  <c:v>1.6218100973589306E-2</c:v>
                </c:pt>
                <c:pt idx="22">
                  <c:v>1.6595869074375609E-2</c:v>
                </c:pt>
                <c:pt idx="23">
                  <c:v>1.6982436524617443E-2</c:v>
                </c:pt>
                <c:pt idx="24">
                  <c:v>1.7378008287493755E-2</c:v>
                </c:pt>
                <c:pt idx="25">
                  <c:v>1.7782794100389226E-2</c:v>
                </c:pt>
                <c:pt idx="26">
                  <c:v>1.8197008586099829E-2</c:v>
                </c:pt>
                <c:pt idx="27">
                  <c:v>1.8620871366628676E-2</c:v>
                </c:pt>
                <c:pt idx="28">
                  <c:v>1.9054607179632473E-2</c:v>
                </c:pt>
                <c:pt idx="29">
                  <c:v>1.9498445997580459E-2</c:v>
                </c:pt>
                <c:pt idx="30">
                  <c:v>1.9952623149688802E-2</c:v>
                </c:pt>
                <c:pt idx="31">
                  <c:v>2.0417379446695298E-2</c:v>
                </c:pt>
                <c:pt idx="32">
                  <c:v>2.0892961308540403E-2</c:v>
                </c:pt>
                <c:pt idx="33">
                  <c:v>2.1379620895022329E-2</c:v>
                </c:pt>
                <c:pt idx="34">
                  <c:v>2.1877616239495534E-2</c:v>
                </c:pt>
                <c:pt idx="35">
                  <c:v>2.2387211385683402E-2</c:v>
                </c:pt>
                <c:pt idx="36">
                  <c:v>2.2908676527677745E-2</c:v>
                </c:pt>
                <c:pt idx="37">
                  <c:v>2.3442288153199233E-2</c:v>
                </c:pt>
                <c:pt idx="38">
                  <c:v>2.3988329190194915E-2</c:v>
                </c:pt>
                <c:pt idx="39">
                  <c:v>2.4547089156850312E-2</c:v>
                </c:pt>
                <c:pt idx="40">
                  <c:v>2.5118864315095819E-2</c:v>
                </c:pt>
                <c:pt idx="41">
                  <c:v>2.5703957827688653E-2</c:v>
                </c:pt>
                <c:pt idx="42">
                  <c:v>2.6302679918953832E-2</c:v>
                </c:pt>
                <c:pt idx="43">
                  <c:v>2.6915348039269166E-2</c:v>
                </c:pt>
                <c:pt idx="44">
                  <c:v>2.7542287033381685E-2</c:v>
                </c:pt>
                <c:pt idx="45">
                  <c:v>2.8183829312644553E-2</c:v>
                </c:pt>
                <c:pt idx="46">
                  <c:v>2.8840315031266075E-2</c:v>
                </c:pt>
                <c:pt idx="47">
                  <c:v>2.9512092266663882E-2</c:v>
                </c:pt>
                <c:pt idx="48">
                  <c:v>3.0199517204020185E-2</c:v>
                </c:pt>
                <c:pt idx="49">
                  <c:v>3.0902954325135925E-2</c:v>
                </c:pt>
                <c:pt idx="50">
                  <c:v>3.1622776601683812E-2</c:v>
                </c:pt>
                <c:pt idx="51">
                  <c:v>3.2359365692962855E-2</c:v>
                </c:pt>
                <c:pt idx="52">
                  <c:v>3.3113112148259141E-2</c:v>
                </c:pt>
                <c:pt idx="53">
                  <c:v>3.3884415613920277E-2</c:v>
                </c:pt>
                <c:pt idx="54">
                  <c:v>3.4673685045253186E-2</c:v>
                </c:pt>
                <c:pt idx="55">
                  <c:v>3.5481338923357579E-2</c:v>
                </c:pt>
                <c:pt idx="56">
                  <c:v>3.6307805477010166E-2</c:v>
                </c:pt>
                <c:pt idx="57">
                  <c:v>3.7153522909717282E-2</c:v>
                </c:pt>
                <c:pt idx="58">
                  <c:v>3.8018939632056145E-2</c:v>
                </c:pt>
                <c:pt idx="59">
                  <c:v>3.8904514499428097E-2</c:v>
                </c:pt>
                <c:pt idx="60">
                  <c:v>3.9810717055349762E-2</c:v>
                </c:pt>
                <c:pt idx="61">
                  <c:v>4.0738027780411308E-2</c:v>
                </c:pt>
                <c:pt idx="62">
                  <c:v>4.1686938347033575E-2</c:v>
                </c:pt>
                <c:pt idx="63">
                  <c:v>4.2657951880159313E-2</c:v>
                </c:pt>
                <c:pt idx="64">
                  <c:v>4.3651583224016646E-2</c:v>
                </c:pt>
                <c:pt idx="65">
                  <c:v>4.4668359215096355E-2</c:v>
                </c:pt>
                <c:pt idx="66">
                  <c:v>4.5708818961487561E-2</c:v>
                </c:pt>
                <c:pt idx="67">
                  <c:v>4.6773514128719877E-2</c:v>
                </c:pt>
                <c:pt idx="68">
                  <c:v>4.7863009232263887E-2</c:v>
                </c:pt>
                <c:pt idx="69">
                  <c:v>4.8977881936844665E-2</c:v>
                </c:pt>
                <c:pt idx="70">
                  <c:v>5.0118723362727297E-2</c:v>
                </c:pt>
                <c:pt idx="71">
                  <c:v>5.1286138399136552E-2</c:v>
                </c:pt>
                <c:pt idx="72">
                  <c:v>5.2480746024977314E-2</c:v>
                </c:pt>
                <c:pt idx="73">
                  <c:v>5.3703179637025325E-2</c:v>
                </c:pt>
                <c:pt idx="74">
                  <c:v>5.4954087385762532E-2</c:v>
                </c:pt>
                <c:pt idx="75">
                  <c:v>5.6234132519034988E-2</c:v>
                </c:pt>
                <c:pt idx="76">
                  <c:v>5.7543993733715756E-2</c:v>
                </c:pt>
                <c:pt idx="77">
                  <c:v>5.8884365535558952E-2</c:v>
                </c:pt>
                <c:pt idx="78">
                  <c:v>6.0255958607435864E-2</c:v>
                </c:pt>
                <c:pt idx="79">
                  <c:v>6.1659500186148304E-2</c:v>
                </c:pt>
                <c:pt idx="80">
                  <c:v>6.30957344480194E-2</c:v>
                </c:pt>
                <c:pt idx="81">
                  <c:v>6.4565422903465661E-2</c:v>
                </c:pt>
                <c:pt idx="82">
                  <c:v>6.6069344800759697E-2</c:v>
                </c:pt>
                <c:pt idx="83">
                  <c:v>6.7608297539198267E-2</c:v>
                </c:pt>
                <c:pt idx="84">
                  <c:v>6.9183097091893742E-2</c:v>
                </c:pt>
                <c:pt idx="85">
                  <c:v>7.0794578438413913E-2</c:v>
                </c:pt>
                <c:pt idx="86">
                  <c:v>7.2443596007499125E-2</c:v>
                </c:pt>
                <c:pt idx="87">
                  <c:v>7.4131024130091858E-2</c:v>
                </c:pt>
                <c:pt idx="88">
                  <c:v>7.5857757502918483E-2</c:v>
                </c:pt>
                <c:pt idx="89">
                  <c:v>7.76247116628693E-2</c:v>
                </c:pt>
                <c:pt idx="90">
                  <c:v>7.9432823472428277E-2</c:v>
                </c:pt>
                <c:pt idx="91">
                  <c:v>8.1283051616410043E-2</c:v>
                </c:pt>
                <c:pt idx="92">
                  <c:v>8.3176377110267222E-2</c:v>
                </c:pt>
                <c:pt idx="93">
                  <c:v>8.5113803820237796E-2</c:v>
                </c:pt>
                <c:pt idx="94">
                  <c:v>8.709635899560822E-2</c:v>
                </c:pt>
                <c:pt idx="95">
                  <c:v>8.9125093813374689E-2</c:v>
                </c:pt>
                <c:pt idx="96">
                  <c:v>9.1201083935591148E-2</c:v>
                </c:pt>
                <c:pt idx="97">
                  <c:v>9.3325430079699276E-2</c:v>
                </c:pt>
                <c:pt idx="98">
                  <c:v>9.5499258602143769E-2</c:v>
                </c:pt>
                <c:pt idx="99">
                  <c:v>9.7723722095581222E-2</c:v>
                </c:pt>
                <c:pt idx="100">
                  <c:v>0.1000000000000002</c:v>
                </c:pt>
                <c:pt idx="101">
                  <c:v>0.1023292992280756</c:v>
                </c:pt>
                <c:pt idx="102">
                  <c:v>0.10471285480509014</c:v>
                </c:pt>
                <c:pt idx="103">
                  <c:v>0.10715193052376083</c:v>
                </c:pt>
                <c:pt idx="104">
                  <c:v>0.10964781961431873</c:v>
                </c:pt>
                <c:pt idx="105">
                  <c:v>0.11220184543019655</c:v>
                </c:pt>
                <c:pt idx="106">
                  <c:v>0.11481536214968847</c:v>
                </c:pt>
                <c:pt idx="107">
                  <c:v>0.11748975549395316</c:v>
                </c:pt>
                <c:pt idx="108">
                  <c:v>0.12022644346174154</c:v>
                </c:pt>
                <c:pt idx="109">
                  <c:v>0.12302687708123841</c:v>
                </c:pt>
                <c:pt idx="110">
                  <c:v>0.12589254117941695</c:v>
                </c:pt>
                <c:pt idx="111">
                  <c:v>0.12882495516931369</c:v>
                </c:pt>
                <c:pt idx="112">
                  <c:v>0.13182567385564098</c:v>
                </c:pt>
                <c:pt idx="113">
                  <c:v>0.13489628825916564</c:v>
                </c:pt>
                <c:pt idx="114">
                  <c:v>0.1380384264602888</c:v>
                </c:pt>
                <c:pt idx="115">
                  <c:v>0.14125375446227573</c:v>
                </c:pt>
                <c:pt idx="116">
                  <c:v>0.14454397707459307</c:v>
                </c:pt>
                <c:pt idx="117">
                  <c:v>0.14791083881682107</c:v>
                </c:pt>
                <c:pt idx="118">
                  <c:v>0.15135612484362115</c:v>
                </c:pt>
                <c:pt idx="119">
                  <c:v>0.15488166189124847</c:v>
                </c:pt>
                <c:pt idx="120">
                  <c:v>0.1584893192461117</c:v>
                </c:pt>
                <c:pt idx="121">
                  <c:v>0.16218100973589336</c:v>
                </c:pt>
              </c:numCache>
            </c:numRef>
          </c:xVal>
          <c:yVal>
            <c:numRef>
              <c:f>'Wave theories'!$F$2:$F$123</c:f>
              <c:numCache>
                <c:formatCode>General</c:formatCode>
                <c:ptCount val="122"/>
                <c:pt idx="0">
                  <c:v>2.6300000000000004E-3</c:v>
                </c:pt>
                <c:pt idx="1">
                  <c:v>2.7539480813738625E-3</c:v>
                </c:pt>
                <c:pt idx="2">
                  <c:v>2.883737655856573E-3</c:v>
                </c:pt>
                <c:pt idx="3">
                  <c:v>3.0196440245367972E-3</c:v>
                </c:pt>
                <c:pt idx="4">
                  <c:v>3.1619554630437962E-3</c:v>
                </c:pt>
                <c:pt idx="5">
                  <c:v>3.3109738330186597E-3</c:v>
                </c:pt>
                <c:pt idx="6">
                  <c:v>3.46701522240335E-3</c:v>
                </c:pt>
                <c:pt idx="7">
                  <c:v>3.6304106159055862E-3</c:v>
                </c:pt>
                <c:pt idx="8">
                  <c:v>3.8015065970617864E-3</c:v>
                </c:pt>
                <c:pt idx="9">
                  <c:v>3.9806660833872232E-3</c:v>
                </c:pt>
                <c:pt idx="10">
                  <c:v>4.1682690961727231E-3</c:v>
                </c:pt>
                <c:pt idx="11">
                  <c:v>4.3647135665607793E-3</c:v>
                </c:pt>
                <c:pt idx="12">
                  <c:v>4.5704161796108599E-3</c:v>
                </c:pt>
                <c:pt idx="13">
                  <c:v>4.7858132581442567E-3</c:v>
                </c:pt>
                <c:pt idx="14">
                  <c:v>5.0113616882433388E-3</c:v>
                </c:pt>
                <c:pt idx="15">
                  <c:v>5.2475398883681523E-3</c:v>
                </c:pt>
                <c:pt idx="16">
                  <c:v>5.4948488241461221E-3</c:v>
                </c:pt>
                <c:pt idx="17">
                  <c:v>5.753813070987321E-3</c:v>
                </c:pt>
                <c:pt idx="18">
                  <c:v>6.0249819267792389E-3</c:v>
                </c:pt>
                <c:pt idx="19">
                  <c:v>6.3089305770212632E-3</c:v>
                </c:pt>
                <c:pt idx="20">
                  <c:v>6.6062613148701989E-3</c:v>
                </c:pt>
                <c:pt idx="21">
                  <c:v>6.9176048186848594E-3</c:v>
                </c:pt>
                <c:pt idx="22">
                  <c:v>7.2436214897793798E-3</c:v>
                </c:pt>
                <c:pt idx="23">
                  <c:v>7.5850028532229745E-3</c:v>
                </c:pt>
                <c:pt idx="24">
                  <c:v>7.9424730246573025E-3</c:v>
                </c:pt>
                <c:pt idx="25">
                  <c:v>8.3167902462428344E-3</c:v>
                </c:pt>
                <c:pt idx="26">
                  <c:v>8.7087484949921398E-3</c:v>
                </c:pt>
                <c:pt idx="27">
                  <c:v>9.1191791669015844E-3</c:v>
                </c:pt>
                <c:pt idx="28">
                  <c:v>9.5489528404536679E-3</c:v>
                </c:pt>
                <c:pt idx="29">
                  <c:v>9.9989811232307647E-3</c:v>
                </c:pt>
                <c:pt idx="30">
                  <c:v>1.0470218585556985E-2</c:v>
                </c:pt>
                <c:pt idx="31">
                  <c:v>1.0963664785269826E-2</c:v>
                </c:pt>
                <c:pt idx="32">
                  <c:v>1.1480366387916375E-2</c:v>
                </c:pt>
                <c:pt idx="33">
                  <c:v>1.2021419386871223E-2</c:v>
                </c:pt>
                <c:pt idx="34">
                  <c:v>1.2587971428085399E-2</c:v>
                </c:pt>
                <c:pt idx="35">
                  <c:v>1.3181224244397268E-2</c:v>
                </c:pt>
                <c:pt idx="36">
                  <c:v>1.3802436204569037E-2</c:v>
                </c:pt>
                <c:pt idx="37">
                  <c:v>1.4452924982455541E-2</c:v>
                </c:pt>
                <c:pt idx="38">
                  <c:v>1.513407035196724E-2</c:v>
                </c:pt>
                <c:pt idx="39">
                  <c:v>1.5847317113755619E-2</c:v>
                </c:pt>
                <c:pt idx="40">
                  <c:v>1.6594178159829106E-2</c:v>
                </c:pt>
                <c:pt idx="41">
                  <c:v>1.7376237682599795E-2</c:v>
                </c:pt>
                <c:pt idx="42">
                  <c:v>1.819515453516805E-2</c:v>
                </c:pt>
                <c:pt idx="43">
                  <c:v>1.9052665749972254E-2</c:v>
                </c:pt>
                <c:pt idx="44">
                  <c:v>1.9950590223267565E-2</c:v>
                </c:pt>
                <c:pt idx="45">
                  <c:v>2.0890832573248627E-2</c:v>
                </c:pt>
                <c:pt idx="46">
                  <c:v>2.1875387180000271E-2</c:v>
                </c:pt>
                <c:pt idx="47">
                  <c:v>2.2906342415844962E-2</c:v>
                </c:pt>
                <c:pt idx="48">
                  <c:v>2.3985885075060463E-2</c:v>
                </c:pt>
                <c:pt idx="49">
                  <c:v>2.5116305012363799E-2</c:v>
                </c:pt>
                <c:pt idx="50">
                  <c:v>2.6300000000000028E-2</c:v>
                </c:pt>
                <c:pt idx="51">
                  <c:v>2.7539480813738706E-2</c:v>
                </c:pt>
                <c:pt idx="52">
                  <c:v>2.883737655856582E-2</c:v>
                </c:pt>
                <c:pt idx="53">
                  <c:v>3.0196440245368054E-2</c:v>
                </c:pt>
                <c:pt idx="54">
                  <c:v>3.1619554630438002E-2</c:v>
                </c:pt>
                <c:pt idx="55">
                  <c:v>3.3109738330186662E-2</c:v>
                </c:pt>
                <c:pt idx="56">
                  <c:v>3.4670152224033572E-2</c:v>
                </c:pt>
                <c:pt idx="57">
                  <c:v>3.6304106159055931E-2</c:v>
                </c:pt>
                <c:pt idx="58">
                  <c:v>3.8015065970617948E-2</c:v>
                </c:pt>
                <c:pt idx="59">
                  <c:v>3.9806660833872354E-2</c:v>
                </c:pt>
                <c:pt idx="60">
                  <c:v>4.1682690961727366E-2</c:v>
                </c:pt>
                <c:pt idx="61">
                  <c:v>4.364713566560792E-2</c:v>
                </c:pt>
                <c:pt idx="62">
                  <c:v>4.5704161796108651E-2</c:v>
                </c:pt>
                <c:pt idx="63">
                  <c:v>4.7858132581442669E-2</c:v>
                </c:pt>
                <c:pt idx="64">
                  <c:v>5.0113616882433515E-2</c:v>
                </c:pt>
                <c:pt idx="65">
                  <c:v>5.2475398883681634E-2</c:v>
                </c:pt>
                <c:pt idx="66">
                  <c:v>5.4948488241461375E-2</c:v>
                </c:pt>
                <c:pt idx="67">
                  <c:v>5.7538130709873382E-2</c:v>
                </c:pt>
                <c:pt idx="68">
                  <c:v>6.0249819267792562E-2</c:v>
                </c:pt>
                <c:pt idx="69">
                  <c:v>6.3089305770212725E-2</c:v>
                </c:pt>
                <c:pt idx="70">
                  <c:v>6.606261314870214E-2</c:v>
                </c:pt>
                <c:pt idx="71">
                  <c:v>6.9176048186848721E-2</c:v>
                </c:pt>
                <c:pt idx="72">
                  <c:v>7.2436214897793921E-2</c:v>
                </c:pt>
                <c:pt idx="73">
                  <c:v>7.5850028532229885E-2</c:v>
                </c:pt>
                <c:pt idx="74">
                  <c:v>7.9424730246573261E-2</c:v>
                </c:pt>
                <c:pt idx="75">
                  <c:v>8.3167902462428625E-2</c:v>
                </c:pt>
                <c:pt idx="76">
                  <c:v>8.7087484949921648E-2</c:v>
                </c:pt>
                <c:pt idx="77">
                  <c:v>9.119179166901599E-2</c:v>
                </c:pt>
                <c:pt idx="78">
                  <c:v>9.5489528404536936E-2</c:v>
                </c:pt>
                <c:pt idx="79">
                  <c:v>9.9989811232307879E-2</c:v>
                </c:pt>
                <c:pt idx="80">
                  <c:v>0.10470218585557003</c:v>
                </c:pt>
                <c:pt idx="81">
                  <c:v>0.10963664785269858</c:v>
                </c:pt>
                <c:pt idx="82">
                  <c:v>0.11480366387916398</c:v>
                </c:pt>
                <c:pt idx="83">
                  <c:v>0.12021419386871246</c:v>
                </c:pt>
                <c:pt idx="84">
                  <c:v>0.12587971428085423</c:v>
                </c:pt>
                <c:pt idx="85">
                  <c:v>0.13181224244397308</c:v>
                </c:pt>
                <c:pt idx="86">
                  <c:v>0.13802436204569063</c:v>
                </c:pt>
                <c:pt idx="87">
                  <c:v>0.14452924982455567</c:v>
                </c:pt>
                <c:pt idx="88">
                  <c:v>0.15134070351967271</c:v>
                </c:pt>
                <c:pt idx="89">
                  <c:v>0.1584731711375566</c:v>
                </c:pt>
                <c:pt idx="90">
                  <c:v>0.16594178159829137</c:v>
                </c:pt>
                <c:pt idx="91">
                  <c:v>0.17376237682599827</c:v>
                </c:pt>
                <c:pt idx="92">
                  <c:v>0.18195154535168084</c:v>
                </c:pt>
                <c:pt idx="93">
                  <c:v>0.19052665749972306</c:v>
                </c:pt>
                <c:pt idx="94">
                  <c:v>0.19950590223267603</c:v>
                </c:pt>
                <c:pt idx="95">
                  <c:v>0.20890832573248669</c:v>
                </c:pt>
                <c:pt idx="96">
                  <c:v>0.21875387180000333</c:v>
                </c:pt>
                <c:pt idx="97">
                  <c:v>0.22906342415845005</c:v>
                </c:pt>
                <c:pt idx="98">
                  <c:v>0.23985885075060517</c:v>
                </c:pt>
                <c:pt idx="99">
                  <c:v>0.25116305012363849</c:v>
                </c:pt>
                <c:pt idx="100">
                  <c:v>0.26300000000000107</c:v>
                </c:pt>
                <c:pt idx="101">
                  <c:v>0.27539480813738759</c:v>
                </c:pt>
                <c:pt idx="102">
                  <c:v>0.28837376558565869</c:v>
                </c:pt>
                <c:pt idx="103">
                  <c:v>0.30196440245368122</c:v>
                </c:pt>
                <c:pt idx="104">
                  <c:v>0.3161955463043809</c:v>
                </c:pt>
                <c:pt idx="105">
                  <c:v>0.33109738330186722</c:v>
                </c:pt>
                <c:pt idx="106">
                  <c:v>0.34670152224033629</c:v>
                </c:pt>
                <c:pt idx="107">
                  <c:v>0.36304106159055999</c:v>
                </c:pt>
                <c:pt idx="108">
                  <c:v>0.3801506597061805</c:v>
                </c:pt>
                <c:pt idx="109">
                  <c:v>0.39806660833872443</c:v>
                </c:pt>
                <c:pt idx="110">
                  <c:v>0.41682690961727442</c:v>
                </c:pt>
                <c:pt idx="111">
                  <c:v>0.43647135665608044</c:v>
                </c:pt>
                <c:pt idx="112">
                  <c:v>0.45704161796108761</c:v>
                </c:pt>
                <c:pt idx="113">
                  <c:v>0.47858132581442764</c:v>
                </c:pt>
                <c:pt idx="114">
                  <c:v>0.50113616882433631</c:v>
                </c:pt>
                <c:pt idx="115">
                  <c:v>0.52475398883681756</c:v>
                </c:pt>
                <c:pt idx="116">
                  <c:v>0.54948488241461479</c:v>
                </c:pt>
                <c:pt idx="117">
                  <c:v>0.57538130709873492</c:v>
                </c:pt>
                <c:pt idx="118">
                  <c:v>0.60249819267792692</c:v>
                </c:pt>
                <c:pt idx="119">
                  <c:v>0.63089305770212878</c:v>
                </c:pt>
                <c:pt idx="120">
                  <c:v>0.66062613148702254</c:v>
                </c:pt>
                <c:pt idx="121">
                  <c:v>0.69176048186848849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62C-4DDC-B374-D3563473205E}"/>
            </c:ext>
          </c:extLst>
        </c:ser>
        <c:ser>
          <c:idx val="7"/>
          <c:order val="6"/>
          <c:tx>
            <c:strRef>
              <c:f>'Wave theories'!$G$1</c:f>
              <c:strCache>
                <c:ptCount val="1"/>
                <c:pt idx="0">
                  <c:v>Fenton</c:v>
                </c:pt>
              </c:strCache>
            </c:strRef>
          </c:tx>
          <c:spPr>
            <a:ln w="22225"/>
          </c:spPr>
          <c:marker>
            <c:symbol val="none"/>
          </c:marker>
          <c:xVal>
            <c:numRef>
              <c:f>'Wave theories'!$B$2:$B$134</c:f>
              <c:numCache>
                <c:formatCode>General</c:formatCode>
                <c:ptCount val="133"/>
                <c:pt idx="0">
                  <c:v>0.01</c:v>
                </c:pt>
                <c:pt idx="1">
                  <c:v>1.0232929922807535E-2</c:v>
                </c:pt>
                <c:pt idx="2">
                  <c:v>1.0471285480508989E-2</c:v>
                </c:pt>
                <c:pt idx="3">
                  <c:v>1.0715193052376056E-2</c:v>
                </c:pt>
                <c:pt idx="4">
                  <c:v>1.0964781961431851E-2</c:v>
                </c:pt>
                <c:pt idx="5">
                  <c:v>1.1220184543019634E-2</c:v>
                </c:pt>
                <c:pt idx="6">
                  <c:v>1.1481536214968826E-2</c:v>
                </c:pt>
                <c:pt idx="7">
                  <c:v>1.1748975549395293E-2</c:v>
                </c:pt>
                <c:pt idx="8">
                  <c:v>1.2022644346174125E-2</c:v>
                </c:pt>
                <c:pt idx="9">
                  <c:v>1.2302687708123809E-2</c:v>
                </c:pt>
                <c:pt idx="10">
                  <c:v>1.2589254117941664E-2</c:v>
                </c:pt>
                <c:pt idx="11">
                  <c:v>1.2882495516931332E-2</c:v>
                </c:pt>
                <c:pt idx="12">
                  <c:v>1.3182567385564075E-2</c:v>
                </c:pt>
                <c:pt idx="13">
                  <c:v>1.3489628825916537E-2</c:v>
                </c:pt>
                <c:pt idx="14">
                  <c:v>1.3803842646028847E-2</c:v>
                </c:pt>
                <c:pt idx="15">
                  <c:v>1.4125375446227542E-2</c:v>
                </c:pt>
                <c:pt idx="16">
                  <c:v>1.4454397707459272E-2</c:v>
                </c:pt>
                <c:pt idx="17">
                  <c:v>1.4791083881682071E-2</c:v>
                </c:pt>
                <c:pt idx="18">
                  <c:v>1.5135612484362076E-2</c:v>
                </c:pt>
                <c:pt idx="19">
                  <c:v>1.5488166189124818E-2</c:v>
                </c:pt>
                <c:pt idx="20">
                  <c:v>1.5848931924611138E-2</c:v>
                </c:pt>
                <c:pt idx="21">
                  <c:v>1.6218100973589306E-2</c:v>
                </c:pt>
                <c:pt idx="22">
                  <c:v>1.6595869074375609E-2</c:v>
                </c:pt>
                <c:pt idx="23">
                  <c:v>1.6982436524617443E-2</c:v>
                </c:pt>
                <c:pt idx="24">
                  <c:v>1.7378008287493755E-2</c:v>
                </c:pt>
                <c:pt idx="25">
                  <c:v>1.7782794100389226E-2</c:v>
                </c:pt>
                <c:pt idx="26">
                  <c:v>1.8197008586099829E-2</c:v>
                </c:pt>
                <c:pt idx="27">
                  <c:v>1.8620871366628676E-2</c:v>
                </c:pt>
                <c:pt idx="28">
                  <c:v>1.9054607179632473E-2</c:v>
                </c:pt>
                <c:pt idx="29">
                  <c:v>1.9498445997580459E-2</c:v>
                </c:pt>
                <c:pt idx="30">
                  <c:v>1.9952623149688802E-2</c:v>
                </c:pt>
                <c:pt idx="31">
                  <c:v>2.0417379446695298E-2</c:v>
                </c:pt>
                <c:pt idx="32">
                  <c:v>2.0892961308540403E-2</c:v>
                </c:pt>
                <c:pt idx="33">
                  <c:v>2.1379620895022329E-2</c:v>
                </c:pt>
                <c:pt idx="34">
                  <c:v>2.1877616239495534E-2</c:v>
                </c:pt>
                <c:pt idx="35">
                  <c:v>2.2387211385683402E-2</c:v>
                </c:pt>
                <c:pt idx="36">
                  <c:v>2.2908676527677745E-2</c:v>
                </c:pt>
                <c:pt idx="37">
                  <c:v>2.3442288153199233E-2</c:v>
                </c:pt>
                <c:pt idx="38">
                  <c:v>2.3988329190194915E-2</c:v>
                </c:pt>
                <c:pt idx="39">
                  <c:v>2.4547089156850312E-2</c:v>
                </c:pt>
                <c:pt idx="40">
                  <c:v>2.5118864315095819E-2</c:v>
                </c:pt>
                <c:pt idx="41">
                  <c:v>2.5703957827688653E-2</c:v>
                </c:pt>
                <c:pt idx="42">
                  <c:v>2.6302679918953832E-2</c:v>
                </c:pt>
                <c:pt idx="43">
                  <c:v>2.6915348039269166E-2</c:v>
                </c:pt>
                <c:pt idx="44">
                  <c:v>2.7542287033381685E-2</c:v>
                </c:pt>
                <c:pt idx="45">
                  <c:v>2.8183829312644553E-2</c:v>
                </c:pt>
                <c:pt idx="46">
                  <c:v>2.8840315031266075E-2</c:v>
                </c:pt>
                <c:pt idx="47">
                  <c:v>2.9512092266663882E-2</c:v>
                </c:pt>
                <c:pt idx="48">
                  <c:v>3.0199517204020185E-2</c:v>
                </c:pt>
                <c:pt idx="49">
                  <c:v>3.0902954325135925E-2</c:v>
                </c:pt>
                <c:pt idx="50">
                  <c:v>3.1622776601683812E-2</c:v>
                </c:pt>
                <c:pt idx="51">
                  <c:v>3.2359365692962855E-2</c:v>
                </c:pt>
                <c:pt idx="52">
                  <c:v>3.3113112148259141E-2</c:v>
                </c:pt>
                <c:pt idx="53">
                  <c:v>3.3884415613920277E-2</c:v>
                </c:pt>
                <c:pt idx="54">
                  <c:v>3.4673685045253186E-2</c:v>
                </c:pt>
                <c:pt idx="55">
                  <c:v>3.5481338923357579E-2</c:v>
                </c:pt>
                <c:pt idx="56">
                  <c:v>3.6307805477010166E-2</c:v>
                </c:pt>
                <c:pt idx="57">
                  <c:v>3.7153522909717282E-2</c:v>
                </c:pt>
                <c:pt idx="58">
                  <c:v>3.8018939632056145E-2</c:v>
                </c:pt>
                <c:pt idx="59">
                  <c:v>3.8904514499428097E-2</c:v>
                </c:pt>
                <c:pt idx="60">
                  <c:v>3.9810717055349762E-2</c:v>
                </c:pt>
                <c:pt idx="61">
                  <c:v>4.0738027780411308E-2</c:v>
                </c:pt>
                <c:pt idx="62">
                  <c:v>4.1686938347033575E-2</c:v>
                </c:pt>
                <c:pt idx="63">
                  <c:v>4.2657951880159313E-2</c:v>
                </c:pt>
                <c:pt idx="64">
                  <c:v>4.3651583224016646E-2</c:v>
                </c:pt>
                <c:pt idx="65">
                  <c:v>4.4668359215096355E-2</c:v>
                </c:pt>
                <c:pt idx="66">
                  <c:v>4.5708818961487561E-2</c:v>
                </c:pt>
                <c:pt idx="67">
                  <c:v>4.6773514128719877E-2</c:v>
                </c:pt>
                <c:pt idx="68">
                  <c:v>4.7863009232263887E-2</c:v>
                </c:pt>
                <c:pt idx="69">
                  <c:v>4.8977881936844665E-2</c:v>
                </c:pt>
                <c:pt idx="70">
                  <c:v>5.0118723362727297E-2</c:v>
                </c:pt>
                <c:pt idx="71">
                  <c:v>5.1286138399136552E-2</c:v>
                </c:pt>
                <c:pt idx="72">
                  <c:v>5.2480746024977314E-2</c:v>
                </c:pt>
                <c:pt idx="73">
                  <c:v>5.3703179637025325E-2</c:v>
                </c:pt>
                <c:pt idx="74">
                  <c:v>5.4954087385762532E-2</c:v>
                </c:pt>
                <c:pt idx="75">
                  <c:v>5.6234132519034988E-2</c:v>
                </c:pt>
                <c:pt idx="76">
                  <c:v>5.7543993733715756E-2</c:v>
                </c:pt>
                <c:pt idx="77">
                  <c:v>5.8884365535558952E-2</c:v>
                </c:pt>
                <c:pt idx="78">
                  <c:v>6.0255958607435864E-2</c:v>
                </c:pt>
                <c:pt idx="79">
                  <c:v>6.1659500186148304E-2</c:v>
                </c:pt>
                <c:pt idx="80">
                  <c:v>6.30957344480194E-2</c:v>
                </c:pt>
                <c:pt idx="81">
                  <c:v>6.4565422903465661E-2</c:v>
                </c:pt>
                <c:pt idx="82">
                  <c:v>6.6069344800759697E-2</c:v>
                </c:pt>
                <c:pt idx="83">
                  <c:v>6.7608297539198267E-2</c:v>
                </c:pt>
                <c:pt idx="84">
                  <c:v>6.9183097091893742E-2</c:v>
                </c:pt>
                <c:pt idx="85">
                  <c:v>7.0794578438413913E-2</c:v>
                </c:pt>
                <c:pt idx="86">
                  <c:v>7.2443596007499125E-2</c:v>
                </c:pt>
                <c:pt idx="87">
                  <c:v>7.4131024130091858E-2</c:v>
                </c:pt>
                <c:pt idx="88">
                  <c:v>7.5857757502918483E-2</c:v>
                </c:pt>
                <c:pt idx="89">
                  <c:v>7.76247116628693E-2</c:v>
                </c:pt>
                <c:pt idx="90">
                  <c:v>7.9432823472428277E-2</c:v>
                </c:pt>
                <c:pt idx="91">
                  <c:v>8.1283051616410043E-2</c:v>
                </c:pt>
                <c:pt idx="92">
                  <c:v>8.3176377110267222E-2</c:v>
                </c:pt>
                <c:pt idx="93">
                  <c:v>8.5113803820237796E-2</c:v>
                </c:pt>
                <c:pt idx="94">
                  <c:v>8.709635899560822E-2</c:v>
                </c:pt>
                <c:pt idx="95">
                  <c:v>8.9125093813374689E-2</c:v>
                </c:pt>
                <c:pt idx="96">
                  <c:v>9.1201083935591148E-2</c:v>
                </c:pt>
                <c:pt idx="97">
                  <c:v>9.3325430079699276E-2</c:v>
                </c:pt>
                <c:pt idx="98">
                  <c:v>9.5499258602143769E-2</c:v>
                </c:pt>
                <c:pt idx="99">
                  <c:v>9.7723722095581222E-2</c:v>
                </c:pt>
                <c:pt idx="100">
                  <c:v>0.1000000000000002</c:v>
                </c:pt>
                <c:pt idx="101">
                  <c:v>0.1023292992280756</c:v>
                </c:pt>
                <c:pt idx="102">
                  <c:v>0.10471285480509014</c:v>
                </c:pt>
                <c:pt idx="103">
                  <c:v>0.10715193052376083</c:v>
                </c:pt>
                <c:pt idx="104">
                  <c:v>0.10964781961431873</c:v>
                </c:pt>
                <c:pt idx="105">
                  <c:v>0.11220184543019655</c:v>
                </c:pt>
                <c:pt idx="106">
                  <c:v>0.11481536214968847</c:v>
                </c:pt>
                <c:pt idx="107">
                  <c:v>0.11748975549395316</c:v>
                </c:pt>
                <c:pt idx="108">
                  <c:v>0.12022644346174154</c:v>
                </c:pt>
                <c:pt idx="109">
                  <c:v>0.12302687708123841</c:v>
                </c:pt>
                <c:pt idx="110">
                  <c:v>0.12589254117941695</c:v>
                </c:pt>
                <c:pt idx="111">
                  <c:v>0.12882495516931369</c:v>
                </c:pt>
                <c:pt idx="112">
                  <c:v>0.13182567385564098</c:v>
                </c:pt>
                <c:pt idx="113">
                  <c:v>0.13489628825916564</c:v>
                </c:pt>
                <c:pt idx="114">
                  <c:v>0.1380384264602888</c:v>
                </c:pt>
                <c:pt idx="115">
                  <c:v>0.14125375446227573</c:v>
                </c:pt>
                <c:pt idx="116">
                  <c:v>0.14454397707459307</c:v>
                </c:pt>
                <c:pt idx="117">
                  <c:v>0.14791083881682107</c:v>
                </c:pt>
                <c:pt idx="118">
                  <c:v>0.15135612484362115</c:v>
                </c:pt>
                <c:pt idx="119">
                  <c:v>0.15488166189124847</c:v>
                </c:pt>
                <c:pt idx="120">
                  <c:v>0.1584893192461117</c:v>
                </c:pt>
                <c:pt idx="121">
                  <c:v>0.16218100973589336</c:v>
                </c:pt>
                <c:pt idx="122">
                  <c:v>0.16595869074375644</c:v>
                </c:pt>
                <c:pt idx="123">
                  <c:v>0.16982436524617484</c:v>
                </c:pt>
                <c:pt idx="124">
                  <c:v>0.17378008287493796</c:v>
                </c:pt>
                <c:pt idx="125">
                  <c:v>0.17782794100389271</c:v>
                </c:pt>
                <c:pt idx="126">
                  <c:v>0.18197008586099878</c:v>
                </c:pt>
                <c:pt idx="127">
                  <c:v>0.18620871366628722</c:v>
                </c:pt>
                <c:pt idx="128">
                  <c:v>0.19054607179632518</c:v>
                </c:pt>
                <c:pt idx="129">
                  <c:v>0.19498445997580505</c:v>
                </c:pt>
                <c:pt idx="130">
                  <c:v>0.19952623149688845</c:v>
                </c:pt>
                <c:pt idx="131">
                  <c:v>0.20417379446695347</c:v>
                </c:pt>
                <c:pt idx="132">
                  <c:v>0.20892961308540448</c:v>
                </c:pt>
              </c:numCache>
            </c:numRef>
          </c:xVal>
          <c:yVal>
            <c:numRef>
              <c:f>'Wave theories'!$G$2:$G$134</c:f>
              <c:numCache>
                <c:formatCode>General</c:formatCode>
                <c:ptCount val="133"/>
                <c:pt idx="67">
                  <c:v>2.2459045806150733E-3</c:v>
                </c:pt>
                <c:pt idx="68">
                  <c:v>1.145624495259113E-2</c:v>
                </c:pt>
                <c:pt idx="69">
                  <c:v>2.0666585324567256E-2</c:v>
                </c:pt>
                <c:pt idx="70">
                  <c:v>2.9876925696543641E-2</c:v>
                </c:pt>
                <c:pt idx="71">
                  <c:v>3.908726606851981E-2</c:v>
                </c:pt>
                <c:pt idx="72">
                  <c:v>4.8297606440495904E-2</c:v>
                </c:pt>
                <c:pt idx="73">
                  <c:v>5.7507946812472004E-2</c:v>
                </c:pt>
                <c:pt idx="74">
                  <c:v>6.6718287184448374E-2</c:v>
                </c:pt>
                <c:pt idx="75">
                  <c:v>7.5928627556424585E-2</c:v>
                </c:pt>
                <c:pt idx="76">
                  <c:v>8.5138967928400602E-2</c:v>
                </c:pt>
                <c:pt idx="77">
                  <c:v>9.4349308300376786E-2</c:v>
                </c:pt>
                <c:pt idx="78">
                  <c:v>0.10355964867235315</c:v>
                </c:pt>
                <c:pt idx="79">
                  <c:v>0.11276998904432928</c:v>
                </c:pt>
                <c:pt idx="80">
                  <c:v>0.12198032941630542</c:v>
                </c:pt>
                <c:pt idx="81">
                  <c:v>0.13119066978828176</c:v>
                </c:pt>
                <c:pt idx="82">
                  <c:v>0.14040101016025786</c:v>
                </c:pt>
                <c:pt idx="83">
                  <c:v>0.14961135053223398</c:v>
                </c:pt>
                <c:pt idx="84">
                  <c:v>0.15882169090421017</c:v>
                </c:pt>
                <c:pt idx="85">
                  <c:v>0.16803203127618649</c:v>
                </c:pt>
                <c:pt idx="86">
                  <c:v>0.1772423716481627</c:v>
                </c:pt>
                <c:pt idx="87">
                  <c:v>0.18645271202013877</c:v>
                </c:pt>
                <c:pt idx="88">
                  <c:v>0.19566305239211493</c:v>
                </c:pt>
                <c:pt idx="89">
                  <c:v>0.20487339276409122</c:v>
                </c:pt>
                <c:pt idx="90">
                  <c:v>0.21408373313606741</c:v>
                </c:pt>
                <c:pt idx="91">
                  <c:v>0.22329407350804353</c:v>
                </c:pt>
                <c:pt idx="92">
                  <c:v>0.23250441388001969</c:v>
                </c:pt>
                <c:pt idx="93">
                  <c:v>0.24171475425199596</c:v>
                </c:pt>
                <c:pt idx="94">
                  <c:v>0.25092509462397222</c:v>
                </c:pt>
                <c:pt idx="95">
                  <c:v>0.26013543499594827</c:v>
                </c:pt>
                <c:pt idx="96">
                  <c:v>0.26934577536792464</c:v>
                </c:pt>
                <c:pt idx="97">
                  <c:v>0.27855611573990074</c:v>
                </c:pt>
                <c:pt idx="98">
                  <c:v>0.28776645611187696</c:v>
                </c:pt>
                <c:pt idx="99">
                  <c:v>0.296976796483853</c:v>
                </c:pt>
                <c:pt idx="100">
                  <c:v>0.30618713685582938</c:v>
                </c:pt>
                <c:pt idx="101">
                  <c:v>0.31539747722780542</c:v>
                </c:pt>
                <c:pt idx="102">
                  <c:v>0.32460781759978169</c:v>
                </c:pt>
                <c:pt idx="103">
                  <c:v>0.3338181579717579</c:v>
                </c:pt>
                <c:pt idx="104">
                  <c:v>0.34302849834373417</c:v>
                </c:pt>
                <c:pt idx="105">
                  <c:v>0.35223883871571027</c:v>
                </c:pt>
                <c:pt idx="106">
                  <c:v>0.36144917908768637</c:v>
                </c:pt>
                <c:pt idx="107">
                  <c:v>0.37065951945966258</c:v>
                </c:pt>
                <c:pt idx="108">
                  <c:v>0.37986985983163885</c:v>
                </c:pt>
                <c:pt idx="109">
                  <c:v>0.38908020020361511</c:v>
                </c:pt>
                <c:pt idx="110">
                  <c:v>0.39829054057559116</c:v>
                </c:pt>
                <c:pt idx="111">
                  <c:v>0.40750088094756748</c:v>
                </c:pt>
                <c:pt idx="112">
                  <c:v>0.41671122131954363</c:v>
                </c:pt>
                <c:pt idx="113">
                  <c:v>0.42592156169151973</c:v>
                </c:pt>
                <c:pt idx="114">
                  <c:v>0.43513190206349606</c:v>
                </c:pt>
                <c:pt idx="115">
                  <c:v>0.44434224243547216</c:v>
                </c:pt>
                <c:pt idx="116">
                  <c:v>0.45355258280744837</c:v>
                </c:pt>
                <c:pt idx="117">
                  <c:v>0.46276292317942458</c:v>
                </c:pt>
                <c:pt idx="118">
                  <c:v>0.47197326355140073</c:v>
                </c:pt>
                <c:pt idx="119">
                  <c:v>0.481183603923377</c:v>
                </c:pt>
                <c:pt idx="120">
                  <c:v>0.4903939442953531</c:v>
                </c:pt>
                <c:pt idx="121">
                  <c:v>0.49960428466732926</c:v>
                </c:pt>
                <c:pt idx="122">
                  <c:v>0.50881462503930552</c:v>
                </c:pt>
                <c:pt idx="123">
                  <c:v>0.51802496541128173</c:v>
                </c:pt>
                <c:pt idx="124">
                  <c:v>0.52723530578325783</c:v>
                </c:pt>
                <c:pt idx="125">
                  <c:v>0.53644564615523416</c:v>
                </c:pt>
                <c:pt idx="126">
                  <c:v>0.54565598652721026</c:v>
                </c:pt>
                <c:pt idx="127">
                  <c:v>0.55486632689918658</c:v>
                </c:pt>
                <c:pt idx="128">
                  <c:v>0.56407666727116268</c:v>
                </c:pt>
                <c:pt idx="129">
                  <c:v>0.573287007643139</c:v>
                </c:pt>
                <c:pt idx="130">
                  <c:v>0.58249734801511499</c:v>
                </c:pt>
                <c:pt idx="131">
                  <c:v>0.5917076883870912</c:v>
                </c:pt>
                <c:pt idx="132">
                  <c:v>0.60091802875906752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62C-4DDC-B374-D3563473205E}"/>
            </c:ext>
          </c:extLst>
        </c:ser>
        <c:ser>
          <c:idx val="10"/>
          <c:order val="7"/>
          <c:tx>
            <c:strRef>
              <c:f>'Wave theories'!$J$1</c:f>
              <c:strCache>
                <c:ptCount val="1"/>
                <c:pt idx="0">
                  <c:v>Breaking generation</c:v>
                </c:pt>
              </c:strCache>
            </c:strRef>
          </c:tx>
          <c:spPr>
            <a:ln w="2222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'Wave theories'!$J$2:$J$3</c:f>
              <c:numCache>
                <c:formatCode>General</c:formatCode>
                <c:ptCount val="2"/>
                <c:pt idx="0">
                  <c:v>1E-3</c:v>
                </c:pt>
                <c:pt idx="1">
                  <c:v>0.13</c:v>
                </c:pt>
              </c:numCache>
            </c:numRef>
          </c:xVal>
          <c:yVal>
            <c:numRef>
              <c:f>('Wave theories'!$J$5,'Wave theories'!$J$5)</c:f>
              <c:numCache>
                <c:formatCode>General</c:formatCode>
                <c:ptCount val="2"/>
                <c:pt idx="0">
                  <c:v>0.72</c:v>
                </c:pt>
                <c:pt idx="1">
                  <c:v>0.72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62C-4DDC-B374-D3563473205E}"/>
            </c:ext>
          </c:extLst>
        </c:ser>
        <c:ser>
          <c:idx val="0"/>
          <c:order val="8"/>
          <c:tx>
            <c:v>Tests</c:v>
          </c:tx>
          <c:spPr>
            <a:ln>
              <a:noFill/>
            </a:ln>
          </c:spPr>
          <c:marker>
            <c:symbol val="square"/>
            <c:size val="6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Tests!$G$2:$G$82</c:f>
              <c:numCache>
                <c:formatCode>General</c:formatCode>
                <c:ptCount val="81"/>
                <c:pt idx="0">
                  <c:v>0.87109410284254485</c:v>
                </c:pt>
                <c:pt idx="1">
                  <c:v>0.87109410284254485</c:v>
                </c:pt>
                <c:pt idx="2">
                  <c:v>0.87109410284254485</c:v>
                </c:pt>
                <c:pt idx="3">
                  <c:v>0.87109410284254485</c:v>
                </c:pt>
                <c:pt idx="4">
                  <c:v>0.87109410284254485</c:v>
                </c:pt>
                <c:pt idx="5">
                  <c:v>0.240159418885215</c:v>
                </c:pt>
                <c:pt idx="6">
                  <c:v>0.240159418885215</c:v>
                </c:pt>
                <c:pt idx="7">
                  <c:v>0.240159418885215</c:v>
                </c:pt>
                <c:pt idx="8">
                  <c:v>0.240159418885215</c:v>
                </c:pt>
                <c:pt idx="9">
                  <c:v>0.240159418885215</c:v>
                </c:pt>
                <c:pt idx="10">
                  <c:v>0.13817539082218774</c:v>
                </c:pt>
                <c:pt idx="11">
                  <c:v>0.13817539082218774</c:v>
                </c:pt>
                <c:pt idx="12">
                  <c:v>0.13817539082218777</c:v>
                </c:pt>
                <c:pt idx="13">
                  <c:v>0.13817539082218777</c:v>
                </c:pt>
                <c:pt idx="14">
                  <c:v>0.13817539082218774</c:v>
                </c:pt>
                <c:pt idx="15">
                  <c:v>0.12544672114267502</c:v>
                </c:pt>
                <c:pt idx="16">
                  <c:v>0.12544672114267494</c:v>
                </c:pt>
                <c:pt idx="17">
                  <c:v>0.12544672114267502</c:v>
                </c:pt>
                <c:pt idx="18">
                  <c:v>0.12544672114267502</c:v>
                </c:pt>
                <c:pt idx="19">
                  <c:v>0.12544672114267502</c:v>
                </c:pt>
                <c:pt idx="20">
                  <c:v>0.11498133480170551</c:v>
                </c:pt>
                <c:pt idx="21">
                  <c:v>0.11498133480170551</c:v>
                </c:pt>
                <c:pt idx="22">
                  <c:v>0.11498133480170551</c:v>
                </c:pt>
                <c:pt idx="23">
                  <c:v>0.11498133480170551</c:v>
                </c:pt>
                <c:pt idx="24">
                  <c:v>0.11498133480170551</c:v>
                </c:pt>
                <c:pt idx="25">
                  <c:v>0.10620795348576846</c:v>
                </c:pt>
                <c:pt idx="26">
                  <c:v>0.10620795348576846</c:v>
                </c:pt>
                <c:pt idx="27">
                  <c:v>0.10620795348576846</c:v>
                </c:pt>
                <c:pt idx="28">
                  <c:v>0.10620795348576846</c:v>
                </c:pt>
                <c:pt idx="29">
                  <c:v>0.10620795348576846</c:v>
                </c:pt>
                <c:pt idx="30">
                  <c:v>9.8735392445386899E-2</c:v>
                </c:pt>
                <c:pt idx="31">
                  <c:v>9.8735392445386899E-2</c:v>
                </c:pt>
                <c:pt idx="32">
                  <c:v>9.8735392445386899E-2</c:v>
                </c:pt>
                <c:pt idx="33">
                  <c:v>9.8735392445386899E-2</c:v>
                </c:pt>
                <c:pt idx="34">
                  <c:v>9.8735392445386899E-2</c:v>
                </c:pt>
                <c:pt idx="35">
                  <c:v>6.3672920126518109E-2</c:v>
                </c:pt>
                <c:pt idx="36">
                  <c:v>6.3672920126518109E-2</c:v>
                </c:pt>
                <c:pt idx="37">
                  <c:v>6.3672920126518109E-2</c:v>
                </c:pt>
                <c:pt idx="38">
                  <c:v>6.3672920126518109E-2</c:v>
                </c:pt>
                <c:pt idx="39">
                  <c:v>6.3672920126518109E-2</c:v>
                </c:pt>
                <c:pt idx="40">
                  <c:v>4.721583955723558E-2</c:v>
                </c:pt>
                <c:pt idx="41">
                  <c:v>4.721583955723558E-2</c:v>
                </c:pt>
                <c:pt idx="42">
                  <c:v>4.721583955723558E-2</c:v>
                </c:pt>
                <c:pt idx="43">
                  <c:v>4.721583955723558E-2</c:v>
                </c:pt>
                <c:pt idx="44">
                  <c:v>4.721583955723558E-2</c:v>
                </c:pt>
              </c:numCache>
            </c:numRef>
          </c:xVal>
          <c:yVal>
            <c:numRef>
              <c:f>Tests!$H$2:$H$82</c:f>
              <c:numCache>
                <c:formatCode>General</c:formatCode>
                <c:ptCount val="81"/>
                <c:pt idx="0">
                  <c:v>3.6764705882352942E-2</c:v>
                </c:pt>
                <c:pt idx="1">
                  <c:v>5.8823529411764705E-2</c:v>
                </c:pt>
                <c:pt idx="2">
                  <c:v>8.0882352941176461E-2</c:v>
                </c:pt>
                <c:pt idx="3">
                  <c:v>0.10294117647058824</c:v>
                </c:pt>
                <c:pt idx="4">
                  <c:v>0.125</c:v>
                </c:pt>
                <c:pt idx="5">
                  <c:v>3.6764705882352942E-2</c:v>
                </c:pt>
                <c:pt idx="6">
                  <c:v>5.8823529411764705E-2</c:v>
                </c:pt>
                <c:pt idx="7">
                  <c:v>8.0882352941176461E-2</c:v>
                </c:pt>
                <c:pt idx="8">
                  <c:v>0.10294117647058824</c:v>
                </c:pt>
                <c:pt idx="9">
                  <c:v>0.125</c:v>
                </c:pt>
                <c:pt idx="10">
                  <c:v>3.6764705882352942E-2</c:v>
                </c:pt>
                <c:pt idx="11">
                  <c:v>5.8823529411764705E-2</c:v>
                </c:pt>
                <c:pt idx="12">
                  <c:v>8.0882352941176461E-2</c:v>
                </c:pt>
                <c:pt idx="13">
                  <c:v>0.10294117647058824</c:v>
                </c:pt>
                <c:pt idx="14">
                  <c:v>0.125</c:v>
                </c:pt>
                <c:pt idx="15">
                  <c:v>3.6764705882352942E-2</c:v>
                </c:pt>
                <c:pt idx="16">
                  <c:v>5.8823529411764705E-2</c:v>
                </c:pt>
                <c:pt idx="17">
                  <c:v>8.0882352941176461E-2</c:v>
                </c:pt>
                <c:pt idx="18">
                  <c:v>0.10294117647058824</c:v>
                </c:pt>
                <c:pt idx="19">
                  <c:v>0.125</c:v>
                </c:pt>
                <c:pt idx="20">
                  <c:v>3.6764705882352942E-2</c:v>
                </c:pt>
                <c:pt idx="21">
                  <c:v>5.8823529411764705E-2</c:v>
                </c:pt>
                <c:pt idx="22">
                  <c:v>8.0882352941176461E-2</c:v>
                </c:pt>
                <c:pt idx="23">
                  <c:v>0.10294117647058824</c:v>
                </c:pt>
                <c:pt idx="24">
                  <c:v>0.125</c:v>
                </c:pt>
                <c:pt idx="25">
                  <c:v>3.6764705882352942E-2</c:v>
                </c:pt>
                <c:pt idx="26">
                  <c:v>5.8823529411764705E-2</c:v>
                </c:pt>
                <c:pt idx="27">
                  <c:v>8.0882352941176461E-2</c:v>
                </c:pt>
                <c:pt idx="28">
                  <c:v>0.10294117647058824</c:v>
                </c:pt>
                <c:pt idx="29">
                  <c:v>0.125</c:v>
                </c:pt>
                <c:pt idx="30">
                  <c:v>3.6764705882352942E-2</c:v>
                </c:pt>
                <c:pt idx="31">
                  <c:v>5.8823529411764705E-2</c:v>
                </c:pt>
                <c:pt idx="32">
                  <c:v>8.0882352941176461E-2</c:v>
                </c:pt>
                <c:pt idx="33">
                  <c:v>0.10294117647058824</c:v>
                </c:pt>
                <c:pt idx="34">
                  <c:v>0.125</c:v>
                </c:pt>
                <c:pt idx="35">
                  <c:v>3.6764705882352942E-2</c:v>
                </c:pt>
                <c:pt idx="36">
                  <c:v>5.8823529411764705E-2</c:v>
                </c:pt>
                <c:pt idx="37">
                  <c:v>8.0882352941176461E-2</c:v>
                </c:pt>
                <c:pt idx="38">
                  <c:v>0.10294117647058824</c:v>
                </c:pt>
                <c:pt idx="39">
                  <c:v>0.125</c:v>
                </c:pt>
                <c:pt idx="40">
                  <c:v>3.6764705882352942E-2</c:v>
                </c:pt>
                <c:pt idx="41">
                  <c:v>5.8823529411764705E-2</c:v>
                </c:pt>
                <c:pt idx="42">
                  <c:v>8.0882352941176461E-2</c:v>
                </c:pt>
                <c:pt idx="43">
                  <c:v>0.10294117647058824</c:v>
                </c:pt>
                <c:pt idx="44">
                  <c:v>0.125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A2-4161-AEB4-21F6D9A8A8C5}"/>
            </c:ext>
          </c:extLst>
        </c:ser>
        <c:ser>
          <c:idx val="8"/>
          <c:order val="9"/>
          <c:tx>
            <c:v>Wave maker</c:v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'Wave theories'!$B$2:$B$403</c:f>
              <c:numCache>
                <c:formatCode>General</c:formatCode>
                <c:ptCount val="402"/>
                <c:pt idx="0">
                  <c:v>0.01</c:v>
                </c:pt>
                <c:pt idx="1">
                  <c:v>1.0232929922807535E-2</c:v>
                </c:pt>
                <c:pt idx="2">
                  <c:v>1.0471285480508989E-2</c:v>
                </c:pt>
                <c:pt idx="3">
                  <c:v>1.0715193052376056E-2</c:v>
                </c:pt>
                <c:pt idx="4">
                  <c:v>1.0964781961431851E-2</c:v>
                </c:pt>
                <c:pt idx="5">
                  <c:v>1.1220184543019634E-2</c:v>
                </c:pt>
                <c:pt idx="6">
                  <c:v>1.1481536214968826E-2</c:v>
                </c:pt>
                <c:pt idx="7">
                  <c:v>1.1748975549395293E-2</c:v>
                </c:pt>
                <c:pt idx="8">
                  <c:v>1.2022644346174125E-2</c:v>
                </c:pt>
                <c:pt idx="9">
                  <c:v>1.2302687708123809E-2</c:v>
                </c:pt>
                <c:pt idx="10">
                  <c:v>1.2589254117941664E-2</c:v>
                </c:pt>
                <c:pt idx="11">
                  <c:v>1.2882495516931332E-2</c:v>
                </c:pt>
                <c:pt idx="12">
                  <c:v>1.3182567385564075E-2</c:v>
                </c:pt>
                <c:pt idx="13">
                  <c:v>1.3489628825916537E-2</c:v>
                </c:pt>
                <c:pt idx="14">
                  <c:v>1.3803842646028847E-2</c:v>
                </c:pt>
                <c:pt idx="15">
                  <c:v>1.4125375446227542E-2</c:v>
                </c:pt>
                <c:pt idx="16">
                  <c:v>1.4454397707459272E-2</c:v>
                </c:pt>
                <c:pt idx="17">
                  <c:v>1.4791083881682071E-2</c:v>
                </c:pt>
                <c:pt idx="18">
                  <c:v>1.5135612484362076E-2</c:v>
                </c:pt>
                <c:pt idx="19">
                  <c:v>1.5488166189124818E-2</c:v>
                </c:pt>
                <c:pt idx="20">
                  <c:v>1.5848931924611138E-2</c:v>
                </c:pt>
                <c:pt idx="21">
                  <c:v>1.6218100973589306E-2</c:v>
                </c:pt>
                <c:pt idx="22">
                  <c:v>1.6595869074375609E-2</c:v>
                </c:pt>
                <c:pt idx="23">
                  <c:v>1.6982436524617443E-2</c:v>
                </c:pt>
                <c:pt idx="24">
                  <c:v>1.7378008287493755E-2</c:v>
                </c:pt>
                <c:pt idx="25">
                  <c:v>1.7782794100389226E-2</c:v>
                </c:pt>
                <c:pt idx="26">
                  <c:v>1.8197008586099829E-2</c:v>
                </c:pt>
                <c:pt idx="27">
                  <c:v>1.8620871366628676E-2</c:v>
                </c:pt>
                <c:pt idx="28">
                  <c:v>1.9054607179632473E-2</c:v>
                </c:pt>
                <c:pt idx="29">
                  <c:v>1.9498445997580459E-2</c:v>
                </c:pt>
                <c:pt idx="30">
                  <c:v>1.9952623149688802E-2</c:v>
                </c:pt>
                <c:pt idx="31">
                  <c:v>2.0417379446695298E-2</c:v>
                </c:pt>
                <c:pt idx="32">
                  <c:v>2.0892961308540403E-2</c:v>
                </c:pt>
                <c:pt idx="33">
                  <c:v>2.1379620895022329E-2</c:v>
                </c:pt>
                <c:pt idx="34">
                  <c:v>2.1877616239495534E-2</c:v>
                </c:pt>
                <c:pt idx="35">
                  <c:v>2.2387211385683402E-2</c:v>
                </c:pt>
                <c:pt idx="36">
                  <c:v>2.2908676527677745E-2</c:v>
                </c:pt>
                <c:pt idx="37">
                  <c:v>2.3442288153199233E-2</c:v>
                </c:pt>
                <c:pt idx="38">
                  <c:v>2.3988329190194915E-2</c:v>
                </c:pt>
                <c:pt idx="39">
                  <c:v>2.4547089156850312E-2</c:v>
                </c:pt>
                <c:pt idx="40">
                  <c:v>2.5118864315095819E-2</c:v>
                </c:pt>
                <c:pt idx="41">
                  <c:v>2.5703957827688653E-2</c:v>
                </c:pt>
                <c:pt idx="42">
                  <c:v>2.6302679918953832E-2</c:v>
                </c:pt>
                <c:pt idx="43">
                  <c:v>2.6915348039269166E-2</c:v>
                </c:pt>
                <c:pt idx="44">
                  <c:v>2.7542287033381685E-2</c:v>
                </c:pt>
                <c:pt idx="45">
                  <c:v>2.8183829312644553E-2</c:v>
                </c:pt>
                <c:pt idx="46">
                  <c:v>2.8840315031266075E-2</c:v>
                </c:pt>
                <c:pt idx="47">
                  <c:v>2.9512092266663882E-2</c:v>
                </c:pt>
                <c:pt idx="48">
                  <c:v>3.0199517204020185E-2</c:v>
                </c:pt>
                <c:pt idx="49">
                  <c:v>3.0902954325135925E-2</c:v>
                </c:pt>
                <c:pt idx="50">
                  <c:v>3.1622776601683812E-2</c:v>
                </c:pt>
                <c:pt idx="51">
                  <c:v>3.2359365692962855E-2</c:v>
                </c:pt>
                <c:pt idx="52">
                  <c:v>3.3113112148259141E-2</c:v>
                </c:pt>
                <c:pt idx="53">
                  <c:v>3.3884415613920277E-2</c:v>
                </c:pt>
                <c:pt idx="54">
                  <c:v>3.4673685045253186E-2</c:v>
                </c:pt>
                <c:pt idx="55">
                  <c:v>3.5481338923357579E-2</c:v>
                </c:pt>
                <c:pt idx="56">
                  <c:v>3.6307805477010166E-2</c:v>
                </c:pt>
                <c:pt idx="57">
                  <c:v>3.7153522909717282E-2</c:v>
                </c:pt>
                <c:pt idx="58">
                  <c:v>3.8018939632056145E-2</c:v>
                </c:pt>
                <c:pt idx="59">
                  <c:v>3.8904514499428097E-2</c:v>
                </c:pt>
                <c:pt idx="60">
                  <c:v>3.9810717055349762E-2</c:v>
                </c:pt>
                <c:pt idx="61">
                  <c:v>4.0738027780411308E-2</c:v>
                </c:pt>
                <c:pt idx="62">
                  <c:v>4.1686938347033575E-2</c:v>
                </c:pt>
                <c:pt idx="63">
                  <c:v>4.2657951880159313E-2</c:v>
                </c:pt>
                <c:pt idx="64">
                  <c:v>4.3651583224016646E-2</c:v>
                </c:pt>
                <c:pt idx="65">
                  <c:v>4.4668359215096355E-2</c:v>
                </c:pt>
                <c:pt idx="66">
                  <c:v>4.5708818961487561E-2</c:v>
                </c:pt>
                <c:pt idx="67">
                  <c:v>4.6773514128719877E-2</c:v>
                </c:pt>
                <c:pt idx="68">
                  <c:v>4.7863009232263887E-2</c:v>
                </c:pt>
                <c:pt idx="69">
                  <c:v>4.8977881936844665E-2</c:v>
                </c:pt>
                <c:pt idx="70">
                  <c:v>5.0118723362727297E-2</c:v>
                </c:pt>
                <c:pt idx="71">
                  <c:v>5.1286138399136552E-2</c:v>
                </c:pt>
                <c:pt idx="72">
                  <c:v>5.2480746024977314E-2</c:v>
                </c:pt>
                <c:pt idx="73">
                  <c:v>5.3703179637025325E-2</c:v>
                </c:pt>
                <c:pt idx="74">
                  <c:v>5.4954087385762532E-2</c:v>
                </c:pt>
                <c:pt idx="75">
                  <c:v>5.6234132519034988E-2</c:v>
                </c:pt>
                <c:pt idx="76">
                  <c:v>5.7543993733715756E-2</c:v>
                </c:pt>
                <c:pt idx="77">
                  <c:v>5.8884365535558952E-2</c:v>
                </c:pt>
                <c:pt idx="78">
                  <c:v>6.0255958607435864E-2</c:v>
                </c:pt>
                <c:pt idx="79">
                  <c:v>6.1659500186148304E-2</c:v>
                </c:pt>
                <c:pt idx="80">
                  <c:v>6.30957344480194E-2</c:v>
                </c:pt>
                <c:pt idx="81">
                  <c:v>6.4565422903465661E-2</c:v>
                </c:pt>
                <c:pt idx="82">
                  <c:v>6.6069344800759697E-2</c:v>
                </c:pt>
                <c:pt idx="83">
                  <c:v>6.7608297539198267E-2</c:v>
                </c:pt>
                <c:pt idx="84">
                  <c:v>6.9183097091893742E-2</c:v>
                </c:pt>
                <c:pt idx="85">
                  <c:v>7.0794578438413913E-2</c:v>
                </c:pt>
                <c:pt idx="86">
                  <c:v>7.2443596007499125E-2</c:v>
                </c:pt>
                <c:pt idx="87">
                  <c:v>7.4131024130091858E-2</c:v>
                </c:pt>
                <c:pt idx="88">
                  <c:v>7.5857757502918483E-2</c:v>
                </c:pt>
                <c:pt idx="89">
                  <c:v>7.76247116628693E-2</c:v>
                </c:pt>
                <c:pt idx="90">
                  <c:v>7.9432823472428277E-2</c:v>
                </c:pt>
                <c:pt idx="91">
                  <c:v>8.1283051616410043E-2</c:v>
                </c:pt>
                <c:pt idx="92">
                  <c:v>8.3176377110267222E-2</c:v>
                </c:pt>
                <c:pt idx="93">
                  <c:v>8.5113803820237796E-2</c:v>
                </c:pt>
                <c:pt idx="94">
                  <c:v>8.709635899560822E-2</c:v>
                </c:pt>
                <c:pt idx="95">
                  <c:v>8.9125093813374689E-2</c:v>
                </c:pt>
                <c:pt idx="96">
                  <c:v>9.1201083935591148E-2</c:v>
                </c:pt>
                <c:pt idx="97">
                  <c:v>9.3325430079699276E-2</c:v>
                </c:pt>
                <c:pt idx="98">
                  <c:v>9.5499258602143769E-2</c:v>
                </c:pt>
                <c:pt idx="99">
                  <c:v>9.7723722095581222E-2</c:v>
                </c:pt>
                <c:pt idx="100">
                  <c:v>0.1000000000000002</c:v>
                </c:pt>
                <c:pt idx="101">
                  <c:v>0.1023292992280756</c:v>
                </c:pt>
                <c:pt idx="102">
                  <c:v>0.10471285480509014</c:v>
                </c:pt>
                <c:pt idx="103">
                  <c:v>0.10715193052376083</c:v>
                </c:pt>
                <c:pt idx="104">
                  <c:v>0.10964781961431873</c:v>
                </c:pt>
                <c:pt idx="105">
                  <c:v>0.11220184543019655</c:v>
                </c:pt>
                <c:pt idx="106">
                  <c:v>0.11481536214968847</c:v>
                </c:pt>
                <c:pt idx="107">
                  <c:v>0.11748975549395316</c:v>
                </c:pt>
                <c:pt idx="108">
                  <c:v>0.12022644346174154</c:v>
                </c:pt>
                <c:pt idx="109">
                  <c:v>0.12302687708123841</c:v>
                </c:pt>
                <c:pt idx="110">
                  <c:v>0.12589254117941695</c:v>
                </c:pt>
                <c:pt idx="111">
                  <c:v>0.12882495516931369</c:v>
                </c:pt>
                <c:pt idx="112">
                  <c:v>0.13182567385564098</c:v>
                </c:pt>
                <c:pt idx="113">
                  <c:v>0.13489628825916564</c:v>
                </c:pt>
                <c:pt idx="114">
                  <c:v>0.1380384264602888</c:v>
                </c:pt>
                <c:pt idx="115">
                  <c:v>0.14125375446227573</c:v>
                </c:pt>
                <c:pt idx="116">
                  <c:v>0.14454397707459307</c:v>
                </c:pt>
                <c:pt idx="117">
                  <c:v>0.14791083881682107</c:v>
                </c:pt>
                <c:pt idx="118">
                  <c:v>0.15135612484362115</c:v>
                </c:pt>
                <c:pt idx="119">
                  <c:v>0.15488166189124847</c:v>
                </c:pt>
                <c:pt idx="120">
                  <c:v>0.1584893192461117</c:v>
                </c:pt>
                <c:pt idx="121">
                  <c:v>0.16218100973589336</c:v>
                </c:pt>
                <c:pt idx="122">
                  <c:v>0.16595869074375644</c:v>
                </c:pt>
                <c:pt idx="123">
                  <c:v>0.16982436524617484</c:v>
                </c:pt>
                <c:pt idx="124">
                  <c:v>0.17378008287493796</c:v>
                </c:pt>
                <c:pt idx="125">
                  <c:v>0.17782794100389271</c:v>
                </c:pt>
                <c:pt idx="126">
                  <c:v>0.18197008586099878</c:v>
                </c:pt>
                <c:pt idx="127">
                  <c:v>0.18620871366628722</c:v>
                </c:pt>
                <c:pt idx="128">
                  <c:v>0.19054607179632518</c:v>
                </c:pt>
                <c:pt idx="129">
                  <c:v>0.19498445997580505</c:v>
                </c:pt>
                <c:pt idx="130">
                  <c:v>0.19952623149688845</c:v>
                </c:pt>
                <c:pt idx="131">
                  <c:v>0.20417379446695347</c:v>
                </c:pt>
                <c:pt idx="132">
                  <c:v>0.20892961308540448</c:v>
                </c:pt>
                <c:pt idx="133">
                  <c:v>0.21379620895022378</c:v>
                </c:pt>
                <c:pt idx="134">
                  <c:v>0.21877616239495584</c:v>
                </c:pt>
                <c:pt idx="135">
                  <c:v>0.22387211385683456</c:v>
                </c:pt>
                <c:pt idx="136">
                  <c:v>0.22908676527677788</c:v>
                </c:pt>
                <c:pt idx="137">
                  <c:v>0.23442288153199281</c:v>
                </c:pt>
                <c:pt idx="138">
                  <c:v>0.23988329190194968</c:v>
                </c:pt>
                <c:pt idx="139">
                  <c:v>0.24547089156850369</c:v>
                </c:pt>
                <c:pt idx="140">
                  <c:v>0.25118864315095868</c:v>
                </c:pt>
                <c:pt idx="141">
                  <c:v>0.25703957827688712</c:v>
                </c:pt>
                <c:pt idx="142">
                  <c:v>0.26302679918953892</c:v>
                </c:pt>
                <c:pt idx="143">
                  <c:v>0.26915348039269232</c:v>
                </c:pt>
                <c:pt idx="144">
                  <c:v>0.27542287033381746</c:v>
                </c:pt>
                <c:pt idx="145">
                  <c:v>0.2818382931264462</c:v>
                </c:pt>
                <c:pt idx="146">
                  <c:v>0.28840315031266145</c:v>
                </c:pt>
                <c:pt idx="147">
                  <c:v>0.29512092266663942</c:v>
                </c:pt>
                <c:pt idx="148">
                  <c:v>0.30199517204020254</c:v>
                </c:pt>
                <c:pt idx="149">
                  <c:v>0.30902954325135995</c:v>
                </c:pt>
                <c:pt idx="150">
                  <c:v>0.31622776601683888</c:v>
                </c:pt>
                <c:pt idx="151">
                  <c:v>0.32359365692962921</c:v>
                </c:pt>
                <c:pt idx="152">
                  <c:v>0.33113112148259211</c:v>
                </c:pt>
                <c:pt idx="153">
                  <c:v>0.33884415613920355</c:v>
                </c:pt>
                <c:pt idx="154">
                  <c:v>0.34673685045253272</c:v>
                </c:pt>
                <c:pt idx="155">
                  <c:v>0.35481338923357653</c:v>
                </c:pt>
                <c:pt idx="156">
                  <c:v>0.36307805477010247</c:v>
                </c:pt>
                <c:pt idx="157">
                  <c:v>0.37153522909717374</c:v>
                </c:pt>
                <c:pt idx="158">
                  <c:v>0.38018939632056237</c:v>
                </c:pt>
                <c:pt idx="159">
                  <c:v>0.38904514499428178</c:v>
                </c:pt>
                <c:pt idx="160">
                  <c:v>0.39810717055349853</c:v>
                </c:pt>
                <c:pt idx="161">
                  <c:v>0.40738027780411401</c:v>
                </c:pt>
                <c:pt idx="162">
                  <c:v>0.41686938347033675</c:v>
                </c:pt>
                <c:pt idx="163">
                  <c:v>0.42657951880159406</c:v>
                </c:pt>
                <c:pt idx="164">
                  <c:v>0.43651583224016738</c:v>
                </c:pt>
                <c:pt idx="165">
                  <c:v>0.44668359215096459</c:v>
                </c:pt>
                <c:pt idx="166">
                  <c:v>0.45708818961487652</c:v>
                </c:pt>
                <c:pt idx="167">
                  <c:v>0.46773514128719973</c:v>
                </c:pt>
                <c:pt idx="168">
                  <c:v>0.47863009232263992</c:v>
                </c:pt>
                <c:pt idx="169">
                  <c:v>0.4897788193684478</c:v>
                </c:pt>
                <c:pt idx="170">
                  <c:v>0.50118723362727402</c:v>
                </c:pt>
                <c:pt idx="171">
                  <c:v>0.5128613839913666</c:v>
                </c:pt>
                <c:pt idx="172">
                  <c:v>0.52480746024977443</c:v>
                </c:pt>
                <c:pt idx="173">
                  <c:v>0.53703179637025455</c:v>
                </c:pt>
                <c:pt idx="174">
                  <c:v>0.5495408738576264</c:v>
                </c:pt>
                <c:pt idx="175">
                  <c:v>0.56234132519035107</c:v>
                </c:pt>
                <c:pt idx="176">
                  <c:v>0.57543993733715892</c:v>
                </c:pt>
                <c:pt idx="177">
                  <c:v>0.58884365535559102</c:v>
                </c:pt>
                <c:pt idx="178">
                  <c:v>0.60255958607435989</c:v>
                </c:pt>
                <c:pt idx="179">
                  <c:v>0.61659500186148442</c:v>
                </c:pt>
                <c:pt idx="180">
                  <c:v>0.63095734448019547</c:v>
                </c:pt>
                <c:pt idx="181">
                  <c:v>0.64565422903465786</c:v>
                </c:pt>
                <c:pt idx="182">
                  <c:v>0.66069344800759844</c:v>
                </c:pt>
                <c:pt idx="183">
                  <c:v>0.67608297539198425</c:v>
                </c:pt>
                <c:pt idx="184">
                  <c:v>0.69183097091893908</c:v>
                </c:pt>
                <c:pt idx="185">
                  <c:v>0.70794578438414058</c:v>
                </c:pt>
                <c:pt idx="186">
                  <c:v>0.72443596007499278</c:v>
                </c:pt>
                <c:pt idx="187">
                  <c:v>0.74131024130092038</c:v>
                </c:pt>
                <c:pt idx="188">
                  <c:v>0.75857757502918666</c:v>
                </c:pt>
                <c:pt idx="189">
                  <c:v>0.77624711662869461</c:v>
                </c:pt>
                <c:pt idx="190">
                  <c:v>0.79432823472428449</c:v>
                </c:pt>
                <c:pt idx="191">
                  <c:v>0.81283051616410229</c:v>
                </c:pt>
                <c:pt idx="192">
                  <c:v>0.83176377110267419</c:v>
                </c:pt>
                <c:pt idx="193">
                  <c:v>0.85113803820237965</c:v>
                </c:pt>
                <c:pt idx="194">
                  <c:v>0.87096358995608392</c:v>
                </c:pt>
                <c:pt idx="195">
                  <c:v>0.891250938133749</c:v>
                </c:pt>
                <c:pt idx="196">
                  <c:v>0.91201083935591321</c:v>
                </c:pt>
                <c:pt idx="197">
                  <c:v>0.93325430079699456</c:v>
                </c:pt>
                <c:pt idx="198">
                  <c:v>0.95499258602143955</c:v>
                </c:pt>
                <c:pt idx="199">
                  <c:v>0.97723722095581433</c:v>
                </c:pt>
                <c:pt idx="200">
                  <c:v>1.0000000000000038</c:v>
                </c:pt>
                <c:pt idx="201">
                  <c:v>1.0232929922807581</c:v>
                </c:pt>
                <c:pt idx="202">
                  <c:v>1.0471285480509036</c:v>
                </c:pt>
                <c:pt idx="203">
                  <c:v>1.0715193052376104</c:v>
                </c:pt>
                <c:pt idx="204">
                  <c:v>1.0964781961431891</c:v>
                </c:pt>
                <c:pt idx="205">
                  <c:v>1.1220184543019678</c:v>
                </c:pt>
                <c:pt idx="206">
                  <c:v>1.148153621496887</c:v>
                </c:pt>
                <c:pt idx="207">
                  <c:v>1.174897554939534</c:v>
                </c:pt>
                <c:pt idx="208">
                  <c:v>1.2022644346174174</c:v>
                </c:pt>
                <c:pt idx="209">
                  <c:v>1.2302687708123863</c:v>
                </c:pt>
                <c:pt idx="210">
                  <c:v>1.2589254117941719</c:v>
                </c:pt>
                <c:pt idx="211">
                  <c:v>1.2882495516931389</c:v>
                </c:pt>
                <c:pt idx="212">
                  <c:v>1.3182567385564121</c:v>
                </c:pt>
                <c:pt idx="213">
                  <c:v>1.3489628825916586</c:v>
                </c:pt>
                <c:pt idx="214">
                  <c:v>1.3803842646028901</c:v>
                </c:pt>
                <c:pt idx="215">
                  <c:v>1.4125375446227597</c:v>
                </c:pt>
                <c:pt idx="216">
                  <c:v>1.445439770745933</c:v>
                </c:pt>
                <c:pt idx="217">
                  <c:v>1.479108388168213</c:v>
                </c:pt>
                <c:pt idx="218">
                  <c:v>1.513561248436214</c:v>
                </c:pt>
                <c:pt idx="219">
                  <c:v>1.5488166189124875</c:v>
                </c:pt>
                <c:pt idx="220">
                  <c:v>1.5848931924611196</c:v>
                </c:pt>
                <c:pt idx="221">
                  <c:v>1.6218100973589364</c:v>
                </c:pt>
                <c:pt idx="222">
                  <c:v>1.6595869074375671</c:v>
                </c:pt>
                <c:pt idx="223">
                  <c:v>1.6982436524617512</c:v>
                </c:pt>
                <c:pt idx="224">
                  <c:v>1.7378008287493825</c:v>
                </c:pt>
                <c:pt idx="225">
                  <c:v>1.7782794100389301</c:v>
                </c:pt>
                <c:pt idx="226">
                  <c:v>1.8197008586099908</c:v>
                </c:pt>
                <c:pt idx="227">
                  <c:v>1.8620871366628751</c:v>
                </c:pt>
                <c:pt idx="228">
                  <c:v>1.905460717963255</c:v>
                </c:pt>
                <c:pt idx="229">
                  <c:v>1.9498445997580534</c:v>
                </c:pt>
                <c:pt idx="230">
                  <c:v>1.9952623149688877</c:v>
                </c:pt>
                <c:pt idx="231">
                  <c:v>2.0417379446695376</c:v>
                </c:pt>
                <c:pt idx="232">
                  <c:v>2.0892961308540481</c:v>
                </c:pt>
                <c:pt idx="233">
                  <c:v>2.1379620895022411</c:v>
                </c:pt>
                <c:pt idx="234">
                  <c:v>2.1877616239495619</c:v>
                </c:pt>
                <c:pt idx="235">
                  <c:v>2.2387211385683492</c:v>
                </c:pt>
                <c:pt idx="236">
                  <c:v>2.2908676527677829</c:v>
                </c:pt>
                <c:pt idx="237">
                  <c:v>2.3442288153199322</c:v>
                </c:pt>
                <c:pt idx="238">
                  <c:v>2.398832919019501</c:v>
                </c:pt>
                <c:pt idx="239">
                  <c:v>2.4547089156850412</c:v>
                </c:pt>
                <c:pt idx="240">
                  <c:v>2.5118864315095912</c:v>
                </c:pt>
                <c:pt idx="241">
                  <c:v>2.570395782768875</c:v>
                </c:pt>
                <c:pt idx="242">
                  <c:v>2.6302679918953937</c:v>
                </c:pt>
                <c:pt idx="243">
                  <c:v>2.6915348039269276</c:v>
                </c:pt>
                <c:pt idx="244">
                  <c:v>2.7542287033381787</c:v>
                </c:pt>
                <c:pt idx="245">
                  <c:v>2.8183829312644662</c:v>
                </c:pt>
                <c:pt idx="246">
                  <c:v>2.8840315031266188</c:v>
                </c:pt>
                <c:pt idx="247">
                  <c:v>2.9512092266663994</c:v>
                </c:pt>
                <c:pt idx="248">
                  <c:v>3.0199517204020299</c:v>
                </c:pt>
                <c:pt idx="249">
                  <c:v>3.0902954325136047</c:v>
                </c:pt>
                <c:pt idx="250">
                  <c:v>3.1622776601683937</c:v>
                </c:pt>
                <c:pt idx="251">
                  <c:v>3.2359365692962969</c:v>
                </c:pt>
                <c:pt idx="252">
                  <c:v>3.3113112148259263</c:v>
                </c:pt>
                <c:pt idx="253">
                  <c:v>3.3884415613920407</c:v>
                </c:pt>
                <c:pt idx="254">
                  <c:v>3.4673685045253322</c:v>
                </c:pt>
                <c:pt idx="255">
                  <c:v>3.5481338923357706</c:v>
                </c:pt>
                <c:pt idx="256">
                  <c:v>3.6307805477010304</c:v>
                </c:pt>
                <c:pt idx="257">
                  <c:v>3.7153522909717425</c:v>
                </c:pt>
                <c:pt idx="258">
                  <c:v>3.8018939632056297</c:v>
                </c:pt>
                <c:pt idx="259">
                  <c:v>3.890451449942824</c:v>
                </c:pt>
                <c:pt idx="260">
                  <c:v>3.9810717055349913</c:v>
                </c:pt>
                <c:pt idx="261">
                  <c:v>4.0738027780411459</c:v>
                </c:pt>
                <c:pt idx="262">
                  <c:v>4.1686938347033742</c:v>
                </c:pt>
                <c:pt idx="263">
                  <c:v>4.2657951880159466</c:v>
                </c:pt>
                <c:pt idx="264">
                  <c:v>4.3651583224016806</c:v>
                </c:pt>
                <c:pt idx="265">
                  <c:v>4.4668359215096531</c:v>
                </c:pt>
                <c:pt idx="266">
                  <c:v>4.5708818961487721</c:v>
                </c:pt>
                <c:pt idx="267">
                  <c:v>4.6773514128720048</c:v>
                </c:pt>
                <c:pt idx="268">
                  <c:v>4.7863009232264062</c:v>
                </c:pt>
                <c:pt idx="269">
                  <c:v>4.8977881936844865</c:v>
                </c:pt>
                <c:pt idx="270">
                  <c:v>5.0118723362727469</c:v>
                </c:pt>
                <c:pt idx="271">
                  <c:v>5.1286138399136743</c:v>
                </c:pt>
                <c:pt idx="272">
                  <c:v>5.248074602497752</c:v>
                </c:pt>
                <c:pt idx="273">
                  <c:v>5.3703179637025542</c:v>
                </c:pt>
                <c:pt idx="274">
                  <c:v>5.4954087385762724</c:v>
                </c:pt>
                <c:pt idx="275">
                  <c:v>5.6234132519035196</c:v>
                </c:pt>
                <c:pt idx="276">
                  <c:v>5.7543993733715979</c:v>
                </c:pt>
                <c:pt idx="277">
                  <c:v>5.8884365535559198</c:v>
                </c:pt>
                <c:pt idx="278">
                  <c:v>6.0255958607436071</c:v>
                </c:pt>
                <c:pt idx="279">
                  <c:v>6.1659500186148533</c:v>
                </c:pt>
                <c:pt idx="280">
                  <c:v>6.3095734448019654</c:v>
                </c:pt>
                <c:pt idx="281">
                  <c:v>6.4565422903465883</c:v>
                </c:pt>
                <c:pt idx="282">
                  <c:v>6.6069344800759948</c:v>
                </c:pt>
                <c:pt idx="283">
                  <c:v>6.760829753919853</c:v>
                </c:pt>
                <c:pt idx="284">
                  <c:v>6.9183097091894012</c:v>
                </c:pt>
                <c:pt idx="285">
                  <c:v>7.079457843841416</c:v>
                </c:pt>
                <c:pt idx="286">
                  <c:v>7.2443596007499389</c:v>
                </c:pt>
                <c:pt idx="287">
                  <c:v>7.4131024130092156</c:v>
                </c:pt>
                <c:pt idx="288">
                  <c:v>7.5857757502918783</c:v>
                </c:pt>
                <c:pt idx="289">
                  <c:v>7.7624711662869581</c:v>
                </c:pt>
                <c:pt idx="290">
                  <c:v>7.9432823472428558</c:v>
                </c:pt>
                <c:pt idx="291">
                  <c:v>8.1283051616410376</c:v>
                </c:pt>
                <c:pt idx="292">
                  <c:v>8.3176377110267552</c:v>
                </c:pt>
                <c:pt idx="293">
                  <c:v>8.5113803820238108</c:v>
                </c:pt>
                <c:pt idx="294">
                  <c:v>8.7096358995608512</c:v>
                </c:pt>
                <c:pt idx="295">
                  <c:v>8.9125093813375056</c:v>
                </c:pt>
                <c:pt idx="296">
                  <c:v>9.120108393559148</c:v>
                </c:pt>
                <c:pt idx="297">
                  <c:v>9.3325430079699601</c:v>
                </c:pt>
                <c:pt idx="298">
                  <c:v>9.5499258602144135</c:v>
                </c:pt>
                <c:pt idx="299">
                  <c:v>9.7723722095581618</c:v>
                </c:pt>
                <c:pt idx="300">
                  <c:v>10.000000000000055</c:v>
                </c:pt>
                <c:pt idx="301">
                  <c:v>10.232929922807598</c:v>
                </c:pt>
                <c:pt idx="302">
                  <c:v>10.471285480509051</c:v>
                </c:pt>
                <c:pt idx="303">
                  <c:v>10.715193052376121</c:v>
                </c:pt>
                <c:pt idx="304">
                  <c:v>10.964781961431912</c:v>
                </c:pt>
                <c:pt idx="305">
                  <c:v>11.220184543019696</c:v>
                </c:pt>
                <c:pt idx="306">
                  <c:v>11.481536214968889</c:v>
                </c:pt>
                <c:pt idx="307">
                  <c:v>11.748975549395357</c:v>
                </c:pt>
                <c:pt idx="308">
                  <c:v>12.022644346174197</c:v>
                </c:pt>
                <c:pt idx="309">
                  <c:v>12.302687708123884</c:v>
                </c:pt>
                <c:pt idx="310">
                  <c:v>12.58925411794174</c:v>
                </c:pt>
                <c:pt idx="311">
                  <c:v>12.882495516931408</c:v>
                </c:pt>
                <c:pt idx="312">
                  <c:v>13.182567385564147</c:v>
                </c:pt>
                <c:pt idx="313">
                  <c:v>13.489628825916611</c:v>
                </c:pt>
                <c:pt idx="314">
                  <c:v>13.803842646028924</c:v>
                </c:pt>
                <c:pt idx="315">
                  <c:v>14.125375446227626</c:v>
                </c:pt>
                <c:pt idx="316">
                  <c:v>14.454397707459359</c:v>
                </c:pt>
                <c:pt idx="317">
                  <c:v>14.791083881682159</c:v>
                </c:pt>
                <c:pt idx="318">
                  <c:v>15.135612484362166</c:v>
                </c:pt>
                <c:pt idx="319">
                  <c:v>15.488166189124906</c:v>
                </c:pt>
                <c:pt idx="320">
                  <c:v>15.848931924611227</c:v>
                </c:pt>
                <c:pt idx="321">
                  <c:v>16.218100973589394</c:v>
                </c:pt>
                <c:pt idx="322">
                  <c:v>16.595869074375699</c:v>
                </c:pt>
                <c:pt idx="323">
                  <c:v>16.982436524617544</c:v>
                </c:pt>
                <c:pt idx="324">
                  <c:v>17.378008287493859</c:v>
                </c:pt>
                <c:pt idx="325">
                  <c:v>17.782794100389332</c:v>
                </c:pt>
                <c:pt idx="326">
                  <c:v>18.197008586099937</c:v>
                </c:pt>
                <c:pt idx="327">
                  <c:v>18.620871366628787</c:v>
                </c:pt>
                <c:pt idx="328">
                  <c:v>19.054607179632587</c:v>
                </c:pt>
                <c:pt idx="329">
                  <c:v>19.498445997580568</c:v>
                </c:pt>
                <c:pt idx="330">
                  <c:v>19.952623149688911</c:v>
                </c:pt>
                <c:pt idx="331">
                  <c:v>20.417379446695417</c:v>
                </c:pt>
                <c:pt idx="332">
                  <c:v>20.892961308540521</c:v>
                </c:pt>
                <c:pt idx="333">
                  <c:v>21.379620895022448</c:v>
                </c:pt>
                <c:pt idx="334">
                  <c:v>21.877616239495662</c:v>
                </c:pt>
                <c:pt idx="335">
                  <c:v>22.387211385683536</c:v>
                </c:pt>
                <c:pt idx="336">
                  <c:v>22.908676527677869</c:v>
                </c:pt>
                <c:pt idx="337">
                  <c:v>23.44228815319936</c:v>
                </c:pt>
                <c:pt idx="338">
                  <c:v>23.988329190195056</c:v>
                </c:pt>
                <c:pt idx="339">
                  <c:v>24.547089156850458</c:v>
                </c:pt>
                <c:pt idx="340">
                  <c:v>25.118864315095955</c:v>
                </c:pt>
                <c:pt idx="341">
                  <c:v>25.703957827688793</c:v>
                </c:pt>
                <c:pt idx="342">
                  <c:v>26.302679918953988</c:v>
                </c:pt>
                <c:pt idx="343">
                  <c:v>26.915348039269329</c:v>
                </c:pt>
                <c:pt idx="344">
                  <c:v>27.542287033381836</c:v>
                </c:pt>
                <c:pt idx="345">
                  <c:v>28.183829312644711</c:v>
                </c:pt>
                <c:pt idx="346">
                  <c:v>28.840315031266247</c:v>
                </c:pt>
                <c:pt idx="347">
                  <c:v>29.512092266664045</c:v>
                </c:pt>
                <c:pt idx="348">
                  <c:v>30.199517204020353</c:v>
                </c:pt>
                <c:pt idx="349">
                  <c:v>30.902954325136111</c:v>
                </c:pt>
                <c:pt idx="350">
                  <c:v>31.622776601683999</c:v>
                </c:pt>
                <c:pt idx="351">
                  <c:v>32.359365692963038</c:v>
                </c:pt>
                <c:pt idx="352">
                  <c:v>33.113112148259319</c:v>
                </c:pt>
                <c:pt idx="353">
                  <c:v>33.884415613920481</c:v>
                </c:pt>
                <c:pt idx="354">
                  <c:v>34.673685045253393</c:v>
                </c:pt>
                <c:pt idx="355">
                  <c:v>35.481338923357775</c:v>
                </c:pt>
                <c:pt idx="356">
                  <c:v>36.307805477010369</c:v>
                </c:pt>
                <c:pt idx="357">
                  <c:v>37.153522909717502</c:v>
                </c:pt>
                <c:pt idx="358">
                  <c:v>38.018939632056373</c:v>
                </c:pt>
                <c:pt idx="359">
                  <c:v>38.904514499428316</c:v>
                </c:pt>
                <c:pt idx="360">
                  <c:v>39.810717055349983</c:v>
                </c:pt>
                <c:pt idx="361">
                  <c:v>40.738027780411549</c:v>
                </c:pt>
                <c:pt idx="362">
                  <c:v>41.686938347033824</c:v>
                </c:pt>
                <c:pt idx="363">
                  <c:v>42.657951880159551</c:v>
                </c:pt>
                <c:pt idx="364">
                  <c:v>43.651583224016903</c:v>
                </c:pt>
                <c:pt idx="365">
                  <c:v>44.668359215096622</c:v>
                </c:pt>
                <c:pt idx="366">
                  <c:v>45.708818961487815</c:v>
                </c:pt>
                <c:pt idx="367">
                  <c:v>46.77351412872013</c:v>
                </c:pt>
                <c:pt idx="368">
                  <c:v>47.863009232264169</c:v>
                </c:pt>
                <c:pt idx="369">
                  <c:v>48.977881936844959</c:v>
                </c:pt>
                <c:pt idx="370">
                  <c:v>50.118723362727572</c:v>
                </c:pt>
                <c:pt idx="371">
                  <c:v>51.286138399136831</c:v>
                </c:pt>
                <c:pt idx="372">
                  <c:v>52.480746024977634</c:v>
                </c:pt>
                <c:pt idx="373">
                  <c:v>53.703179637025649</c:v>
                </c:pt>
                <c:pt idx="374">
                  <c:v>54.954087385762861</c:v>
                </c:pt>
                <c:pt idx="375">
                  <c:v>56.234132519035313</c:v>
                </c:pt>
              </c:numCache>
            </c:numRef>
          </c:xVal>
          <c:yVal>
            <c:numRef>
              <c:f>'Wave theories'!$L$2:$L$403</c:f>
              <c:numCache>
                <c:formatCode>General</c:formatCode>
                <c:ptCount val="402"/>
                <c:pt idx="0">
                  <c:v>9.7019739548669451E-2</c:v>
                </c:pt>
                <c:pt idx="1">
                  <c:v>9.9279616279498176E-2</c:v>
                </c:pt>
                <c:pt idx="2">
                  <c:v>0.10159213189746126</c:v>
                </c:pt>
                <c:pt idx="3">
                  <c:v>0.10395851247047656</c:v>
                </c:pt>
                <c:pt idx="4">
                  <c:v>0.10638001261924541</c:v>
                </c:pt>
                <c:pt idx="5">
                  <c:v>0.10885791618160061</c:v>
                </c:pt>
                <c:pt idx="6">
                  <c:v>0.11139353689224876</c:v>
                </c:pt>
                <c:pt idx="7">
                  <c:v>0.11398821907821931</c:v>
                </c:pt>
                <c:pt idx="8">
                  <c:v>0.11664333837043146</c:v>
                </c:pt>
                <c:pt idx="9">
                  <c:v>0.11936030243169553</c:v>
                </c:pt>
                <c:pt idx="10">
                  <c:v>0.12214055170153024</c:v>
                </c:pt>
                <c:pt idx="11">
                  <c:v>0.12498556015816821</c:v>
                </c:pt>
                <c:pt idx="12">
                  <c:v>0.12789683609814875</c:v>
                </c:pt>
                <c:pt idx="13">
                  <c:v>0.13087592293384645</c:v>
                </c:pt>
                <c:pt idx="14">
                  <c:v>0.13392440000937714</c:v>
                </c:pt>
                <c:pt idx="15">
                  <c:v>0.13704388343523929</c:v>
                </c:pt>
                <c:pt idx="16">
                  <c:v>0.14023602694213858</c:v>
                </c:pt>
                <c:pt idx="17">
                  <c:v>0.14350252275435571</c:v>
                </c:pt>
                <c:pt idx="18">
                  <c:v>0.14684510248313293</c:v>
                </c:pt>
                <c:pt idx="19">
                  <c:v>0.15026553804046211</c:v>
                </c:pt>
                <c:pt idx="20">
                  <c:v>0.15376564257370609</c:v>
                </c:pt>
                <c:pt idx="21">
                  <c:v>0.157347271421511</c:v>
                </c:pt>
                <c:pt idx="22">
                  <c:v>0.16101232309141272</c:v>
                </c:pt>
                <c:pt idx="23">
                  <c:v>0.16476274025959428</c:v>
                </c:pt>
                <c:pt idx="24">
                  <c:v>0.16860051079322499</c:v>
                </c:pt>
                <c:pt idx="25">
                  <c:v>0.17252766879584164</c:v>
                </c:pt>
                <c:pt idx="26">
                  <c:v>0.17654629567616953</c:v>
                </c:pt>
                <c:pt idx="27">
                  <c:v>0.18065852124087911</c:v>
                </c:pt>
                <c:pt idx="28">
                  <c:v>0.1848665248116797</c:v>
                </c:pt>
                <c:pt idx="29">
                  <c:v>0.18917253636717996</c:v>
                </c:pt>
                <c:pt idx="30">
                  <c:v>0.19357883770997272</c:v>
                </c:pt>
                <c:pt idx="31">
                  <c:v>0.19808776365932881</c:v>
                </c:pt>
                <c:pt idx="32">
                  <c:v>0.20270170326993092</c:v>
                </c:pt>
                <c:pt idx="33">
                  <c:v>0.20742310107703327</c:v>
                </c:pt>
                <c:pt idx="34">
                  <c:v>0.21225445836842846</c:v>
                </c:pt>
                <c:pt idx="35">
                  <c:v>0.21719833448358347</c:v>
                </c:pt>
                <c:pt idx="36">
                  <c:v>0.22225734814026712</c:v>
                </c:pt>
                <c:pt idx="37">
                  <c:v>0.22743417878899944</c:v>
                </c:pt>
                <c:pt idx="38">
                  <c:v>0.23273156799558195</c:v>
                </c:pt>
                <c:pt idx="39">
                  <c:v>0.23815232085194885</c:v>
                </c:pt>
                <c:pt idx="40">
                  <c:v>0.24369930741553927</c:v>
                </c:pt>
                <c:pt idx="41">
                  <c:v>0.24937546417731843</c:v>
                </c:pt>
                <c:pt idx="42">
                  <c:v>0.25518379555854848</c:v>
                </c:pt>
                <c:pt idx="43">
                  <c:v>0.26112737543630954</c:v>
                </c:pt>
                <c:pt idx="44">
                  <c:v>0.26720934869770963</c:v>
                </c:pt>
                <c:pt idx="45">
                  <c:v>0.27343293282264225</c:v>
                </c:pt>
                <c:pt idx="46">
                  <c:v>0.27980141949482812</c:v>
                </c:pt>
                <c:pt idx="47">
                  <c:v>0.2863181762407741</c:v>
                </c:pt>
                <c:pt idx="48">
                  <c:v>0.29298664809616393</c:v>
                </c:pt>
                <c:pt idx="49">
                  <c:v>0.29981035929901795</c:v>
                </c:pt>
                <c:pt idx="50">
                  <c:v>0.30679291500883099</c:v>
                </c:pt>
                <c:pt idx="51">
                  <c:v>0.31393800305066893</c:v>
                </c:pt>
                <c:pt idx="52">
                  <c:v>0.32124939568302363</c:v>
                </c:pt>
                <c:pt idx="53">
                  <c:v>0.3287309513879802</c:v>
                </c:pt>
                <c:pt idx="54">
                  <c:v>0.33638661668195646</c:v>
                </c:pt>
                <c:pt idx="55">
                  <c:v>0.34422042794501989</c:v>
                </c:pt>
                <c:pt idx="56">
                  <c:v>0.35223651326639771</c:v>
                </c:pt>
                <c:pt idx="57">
                  <c:v>0.36043909430345306</c:v>
                </c:pt>
                <c:pt idx="58">
                  <c:v>0.36883248815095354</c:v>
                </c:pt>
                <c:pt idx="59">
                  <c:v>0.37742110921698158</c:v>
                </c:pt>
                <c:pt idx="60">
                  <c:v>0.38620947110131859</c:v>
                </c:pt>
                <c:pt idx="61">
                  <c:v>0.39520218847151201</c:v>
                </c:pt>
                <c:pt idx="62">
                  <c:v>0.4044039789311909</c:v>
                </c:pt>
                <c:pt idx="63">
                  <c:v>0.41381966487442895</c:v>
                </c:pt>
                <c:pt idx="64">
                  <c:v>0.42345417531914958</c:v>
                </c:pt>
                <c:pt idx="65">
                  <c:v>0.4333125477116076</c:v>
                </c:pt>
                <c:pt idx="66">
                  <c:v>0.44339992969299014</c:v>
                </c:pt>
                <c:pt idx="67">
                  <c:v>0.45372158081799385</c:v>
                </c:pt>
                <c:pt idx="68">
                  <c:v>0.46428287421399617</c:v>
                </c:pt>
                <c:pt idx="69">
                  <c:v>0.47508929816798517</c:v>
                </c:pt>
                <c:pt idx="70">
                  <c:v>0.48614645762687902</c:v>
                </c:pt>
                <c:pt idx="71">
                  <c:v>0.49746007559508787</c:v>
                </c:pt>
                <c:pt idx="72">
                  <c:v>0.50903599441126002</c:v>
                </c:pt>
                <c:pt idx="73">
                  <c:v>0.52088017688401245</c:v>
                </c:pt>
                <c:pt idx="74">
                  <c:v>0.53299870726407339</c:v>
                </c:pt>
                <c:pt idx="75">
                  <c:v>0.54539779202766159</c:v>
                </c:pt>
                <c:pt idx="76">
                  <c:v>0.55808376044305052</c:v>
                </c:pt>
                <c:pt idx="77">
                  <c:v>0.57106306488907221</c:v>
                </c:pt>
                <c:pt idx="78">
                  <c:v>0.58434228089083762</c:v>
                </c:pt>
                <c:pt idx="79">
                  <c:v>0.59792810683410624</c:v>
                </c:pt>
                <c:pt idx="80">
                  <c:v>0.61182736331551613</c:v>
                </c:pt>
                <c:pt idx="81">
                  <c:v>0.6260469920812658</c:v>
                </c:pt>
                <c:pt idx="82">
                  <c:v>0.64059405450179141</c:v>
                </c:pt>
                <c:pt idx="83">
                  <c:v>0.65547572952445221</c:v>
                </c:pt>
                <c:pt idx="84">
                  <c:v>0.67069931104022029</c:v>
                </c:pt>
                <c:pt idx="85">
                  <c:v>0.68627220459383242</c:v>
                </c:pt>
                <c:pt idx="86">
                  <c:v>0.70220192335973342</c:v>
                </c:pt>
                <c:pt idx="87">
                  <c:v>0.7184960832984808</c:v>
                </c:pt>
                <c:pt idx="88">
                  <c:v>0.73516239739993428</c:v>
                </c:pt>
                <c:pt idx="89">
                  <c:v>0.75220866891064408</c:v>
                </c:pt>
                <c:pt idx="90">
                  <c:v>0.76964278343323378</c:v>
                </c:pt>
                <c:pt idx="91">
                  <c:v>0.78747269977534007</c:v>
                </c:pt>
                <c:pt idx="92">
                  <c:v>0.80570643941472264</c:v>
                </c:pt>
                <c:pt idx="93">
                  <c:v>0.82435207443562353</c:v>
                </c:pt>
                <c:pt idx="94">
                  <c:v>0.84341771377923114</c:v>
                </c:pt>
                <c:pt idx="95">
                  <c:v>0.86291148763834702</c:v>
                </c:pt>
                <c:pt idx="96">
                  <c:v>0.88284152981305597</c:v>
                </c:pt>
                <c:pt idx="97">
                  <c:v>0.90321595783048003</c:v>
                </c:pt>
                <c:pt idx="98">
                  <c:v>0.92404285061769809</c:v>
                </c:pt>
                <c:pt idx="99">
                  <c:v>0.94533022350273754</c:v>
                </c:pt>
                <c:pt idx="100">
                  <c:v>0.96708600030447678</c:v>
                </c:pt>
                <c:pt idx="101">
                  <c:v>0.9893179822585032</c:v>
                </c:pt>
                <c:pt idx="102">
                  <c:v>1.0120338135128735</c:v>
                </c:pt>
                <c:pt idx="103">
                  <c:v>1.0352409429155554</c:v>
                </c:pt>
                <c:pt idx="104">
                  <c:v>1.0589465818047301</c:v>
                </c:pt>
                <c:pt idx="105">
                  <c:v>1.0831576575044688</c:v>
                </c:pt>
                <c:pt idx="106">
                  <c:v>1.1078807622223403</c:v>
                </c:pt>
                <c:pt idx="107">
                  <c:v>1.1331220970429079</c:v>
                </c:pt>
                <c:pt idx="108">
                  <c:v>1.1588874107127565</c:v>
                </c:pt>
                <c:pt idx="109">
                  <c:v>1.185181932919577</c:v>
                </c:pt>
                <c:pt idx="110">
                  <c:v>1.2120103017810779</c:v>
                </c:pt>
                <c:pt idx="111">
                  <c:v>1.2393764852802782</c:v>
                </c:pt>
                <c:pt idx="112">
                  <c:v>1.2672836964134806</c:v>
                </c:pt>
                <c:pt idx="113">
                  <c:v>1.2957343018573761</c:v>
                </c:pt>
                <c:pt idx="114">
                  <c:v>1.3247297240139078</c:v>
                </c:pt>
                <c:pt idx="115">
                  <c:v>1.3542703363574353</c:v>
                </c:pt>
                <c:pt idx="116">
                  <c:v>1.384355352090149</c:v>
                </c:pt>
                <c:pt idx="117">
                  <c:v>1.4149827062103062</c:v>
                </c:pt>
                <c:pt idx="118">
                  <c:v>1.4461489312156131</c:v>
                </c:pt>
                <c:pt idx="119">
                  <c:v>1.4778490268023607</c:v>
                </c:pt>
                <c:pt idx="120">
                  <c:v>1.5100763240814326</c:v>
                </c:pt>
                <c:pt idx="121">
                  <c:v>1.5428223450159921</c:v>
                </c:pt>
                <c:pt idx="122">
                  <c:v>1.5760766579933458</c:v>
                </c:pt>
                <c:pt idx="123">
                  <c:v>1.6098267306751688</c:v>
                </c:pt>
                <c:pt idx="124">
                  <c:v>1.6440577815254489</c:v>
                </c:pt>
                <c:pt idx="125">
                  <c:v>1.6787526316923589</c:v>
                </c:pt>
                <c:pt idx="126">
                  <c:v>1.7138915592161805</c:v>
                </c:pt>
                <c:pt idx="127">
                  <c:v>1.7494521578461115</c:v>
                </c:pt>
                <c:pt idx="128">
                  <c:v>1.7854092030685778</c:v>
                </c:pt>
                <c:pt idx="129">
                  <c:v>1.8217345282710595</c:v>
                </c:pt>
                <c:pt idx="130">
                  <c:v>1.8583969142789163</c:v>
                </c:pt>
                <c:pt idx="131">
                  <c:v>1.8953619957969421</c:v>
                </c:pt>
                <c:pt idx="132">
                  <c:v>1.932592188548756</c:v>
                </c:pt>
                <c:pt idx="133">
                  <c:v>1.9700466411204556</c:v>
                </c:pt>
                <c:pt idx="134">
                  <c:v>2.0076812156629296</c:v>
                </c:pt>
                <c:pt idx="135">
                  <c:v>2.0454485016716593</c:v>
                </c:pt>
                <c:pt idx="136">
                  <c:v>2.0832978670245317</c:v>
                </c:pt>
                <c:pt idx="137">
                  <c:v>2.1211755502981808</c:v>
                </c:pt>
                <c:pt idx="138">
                  <c:v>2.1590247980837143</c:v>
                </c:pt>
                <c:pt idx="139">
                  <c:v>2.1967860505676815</c:v>
                </c:pt>
                <c:pt idx="140">
                  <c:v>2.2343971780216321</c:v>
                </c:pt>
                <c:pt idx="141">
                  <c:v>2.271793770046477</c:v>
                </c:pt>
                <c:pt idx="142">
                  <c:v>2.3089094784455333</c:v>
                </c:pt>
                <c:pt idx="143">
                  <c:v>2.3456764134597536</c:v>
                </c:pt>
                <c:pt idx="144">
                  <c:v>2.3820255918064968</c:v>
                </c:pt>
                <c:pt idx="145">
                  <c:v>2.417887433545554</c:v>
                </c:pt>
                <c:pt idx="146">
                  <c:v>2.4531923032892458</c:v>
                </c:pt>
                <c:pt idx="147">
                  <c:v>2.487871089723741</c:v>
                </c:pt>
                <c:pt idx="148">
                  <c:v>2.5218558158716968</c:v>
                </c:pt>
                <c:pt idx="149">
                  <c:v>2.5550802710642144</c:v>
                </c:pt>
                <c:pt idx="150">
                  <c:v>2.5874806542704603</c:v>
                </c:pt>
                <c:pt idx="151">
                  <c:v>2.6189962173242129</c:v>
                </c:pt>
                <c:pt idx="152">
                  <c:v>2.6495698957542748</c:v>
                </c:pt>
                <c:pt idx="153">
                  <c:v>2.679148914429121</c:v>
                </c:pt>
                <c:pt idx="154">
                  <c:v>2.7076853551134752</c:v>
                </c:pt>
                <c:pt idx="155">
                  <c:v>2.7351366733388858</c:v>
                </c:pt>
                <c:pt idx="156">
                  <c:v>2.7614661527264937</c:v>
                </c:pt>
                <c:pt idx="157">
                  <c:v>2.7866432860624712</c:v>
                </c:pt>
                <c:pt idx="158">
                  <c:v>2.8106440739874503</c:v>
                </c:pt>
                <c:pt idx="159">
                  <c:v>2.8334512340723266</c:v>
                </c:pt>
                <c:pt idx="160">
                  <c:v>2.8550543152461803</c:v>
                </c:pt>
                <c:pt idx="161">
                  <c:v>2.8754497149343488</c:v>
                </c:pt>
                <c:pt idx="162">
                  <c:v>2.8946405987609443</c:v>
                </c:pt>
                <c:pt idx="163">
                  <c:v>2.9126367251700094</c:v>
                </c:pt>
                <c:pt idx="164">
                  <c:v>2.9294541797226028</c:v>
                </c:pt>
                <c:pt idx="165">
                  <c:v>2.9451150260390864</c:v>
                </c:pt>
                <c:pt idx="166">
                  <c:v>2.9596468822936539</c:v>
                </c:pt>
                <c:pt idx="167">
                  <c:v>2.9730824337645139</c:v>
                </c:pt>
                <c:pt idx="168">
                  <c:v>2.9854588931495756</c:v>
                </c:pt>
                <c:pt idx="169">
                  <c:v>2.9968174211463436</c:v>
                </c:pt>
                <c:pt idx="170">
                  <c:v>3.0072025201590762</c:v>
                </c:pt>
                <c:pt idx="171">
                  <c:v>3.0166614139490973</c:v>
                </c:pt>
                <c:pt idx="172">
                  <c:v>3.0252434256159493</c:v>
                </c:pt>
                <c:pt idx="173">
                  <c:v>3.0329993655325325</c:v>
                </c:pt>
                <c:pt idx="174">
                  <c:v>3.0399809398119482</c:v>
                </c:pt>
                <c:pt idx="175">
                  <c:v>3.0462401886191208</c:v>
                </c:pt>
                <c:pt idx="176">
                  <c:v>3.0518289622212378</c:v>
                </c:pt>
                <c:pt idx="177">
                  <c:v>3.0567984411608831</c:v>
                </c:pt>
                <c:pt idx="178">
                  <c:v>3.0611987053945886</c:v>
                </c:pt>
                <c:pt idx="179">
                  <c:v>3.0650783557205461</c:v>
                </c:pt>
                <c:pt idx="180">
                  <c:v>3.0684841893684545</c:v>
                </c:pt>
                <c:pt idx="181">
                  <c:v>3.0714609302785818</c:v>
                </c:pt>
                <c:pt idx="182">
                  <c:v>3.0740510133844143</c:v>
                </c:pt>
                <c:pt idx="183">
                  <c:v>3.0762944211527317</c:v>
                </c:pt>
                <c:pt idx="184">
                  <c:v>3.0782285697380258</c:v>
                </c:pt>
                <c:pt idx="185">
                  <c:v>3.0798882413788284</c:v>
                </c:pt>
                <c:pt idx="186">
                  <c:v>3.0813055590999516</c:v>
                </c:pt>
                <c:pt idx="187">
                  <c:v>3.082509999380056</c:v>
                </c:pt>
                <c:pt idx="188">
                  <c:v>3.0835284381880337</c:v>
                </c:pt>
                <c:pt idx="189">
                  <c:v>3.0843852256712356</c:v>
                </c:pt>
                <c:pt idx="190">
                  <c:v>3.0851022847788374</c:v>
                </c:pt>
                <c:pt idx="191">
                  <c:v>3.0856992292088186</c:v>
                </c:pt>
                <c:pt idx="192">
                  <c:v>3.0861934962608966</c:v>
                </c:pt>
                <c:pt idx="193">
                  <c:v>3.0866004904444195</c:v>
                </c:pt>
                <c:pt idx="194">
                  <c:v>3.0869337340140133</c:v>
                </c:pt>
                <c:pt idx="195">
                  <c:v>3.0872050209720037</c:v>
                </c:pt>
                <c:pt idx="196">
                  <c:v>3.0874245714714785</c:v>
                </c:pt>
                <c:pt idx="197">
                  <c:v>3.0876011839645248</c:v>
                </c:pt>
                <c:pt idx="198">
                  <c:v>3.0877423828552821</c:v>
                </c:pt>
                <c:pt idx="199">
                  <c:v>3.0878545598265408</c:v>
                </c:pt>
                <c:pt idx="200">
                  <c:v>3.0879431074030315</c:v>
                </c:pt>
                <c:pt idx="201">
                  <c:v>3.088012543686443</c:v>
                </c:pt>
                <c:pt idx="202">
                  <c:v>3.08806662754077</c:v>
                </c:pt>
                <c:pt idx="203">
                  <c:v>3.0881084638167877</c:v>
                </c:pt>
                <c:pt idx="204">
                  <c:v>3.0881405984781756</c:v>
                </c:pt>
                <c:pt idx="205">
                  <c:v>3.0881651037269937</c:v>
                </c:pt>
                <c:pt idx="206">
                  <c:v>3.0881836534221501</c:v>
                </c:pt>
                <c:pt idx="207">
                  <c:v>3.0881975892416875</c:v>
                </c:pt>
                <c:pt idx="208">
                  <c:v>3.0882079781597769</c:v>
                </c:pt>
                <c:pt idx="209">
                  <c:v>3.088215661894445</c:v>
                </c:pt>
                <c:pt idx="210">
                  <c:v>3.0882212990357005</c:v>
                </c:pt>
                <c:pt idx="211">
                  <c:v>3.0882254005892689</c:v>
                </c:pt>
                <c:pt idx="212">
                  <c:v>3.0882283596728373</c:v>
                </c:pt>
                <c:pt idx="213">
                  <c:v>3.0882304760834636</c:v>
                </c:pt>
                <c:pt idx="214">
                  <c:v>3.0882319764209982</c:v>
                </c:pt>
                <c:pt idx="215">
                  <c:v>3.0882330304068537</c:v>
                </c:pt>
                <c:pt idx="216">
                  <c:v>3.0882337639838249</c:v>
                </c:pt>
                <c:pt idx="217">
                  <c:v>3.0882342697245067</c:v>
                </c:pt>
                <c:pt idx="218">
                  <c:v>3.088234615015609</c:v>
                </c:pt>
                <c:pt idx="219">
                  <c:v>3.0882348484258775</c:v>
                </c:pt>
                <c:pt idx="220">
                  <c:v>3.088235004607915</c:v>
                </c:pt>
                <c:pt idx="221">
                  <c:v>3.0882351080306263</c:v>
                </c:pt>
                <c:pt idx="222">
                  <c:v>3.0882351757899742</c:v>
                </c:pt>
                <c:pt idx="223">
                  <c:v>3.0882352197019824</c:v>
                </c:pt>
                <c:pt idx="224">
                  <c:v>3.0882352478435302</c:v>
                </c:pt>
                <c:pt idx="225">
                  <c:v>3.0882352656734957</c:v>
                </c:pt>
                <c:pt idx="226">
                  <c:v>3.0882352768389274</c:v>
                </c:pt>
                <c:pt idx="227">
                  <c:v>3.0882352837477649</c:v>
                </c:pt>
                <c:pt idx="228">
                  <c:v>3.0882352879707362</c:v>
                </c:pt>
                <c:pt idx="229">
                  <c:v>3.0882352905198629</c:v>
                </c:pt>
                <c:pt idx="230">
                  <c:v>3.0882352920390042</c:v>
                </c:pt>
                <c:pt idx="231">
                  <c:v>3.0882352929325343</c:v>
                </c:pt>
                <c:pt idx="232">
                  <c:v>3.0882352934510866</c:v>
                </c:pt>
                <c:pt idx="233">
                  <c:v>3.0882352937479194</c:v>
                </c:pt>
                <c:pt idx="234">
                  <c:v>3.0882352939154636</c:v>
                </c:pt>
                <c:pt idx="235">
                  <c:v>3.0882352940086828</c:v>
                </c:pt>
                <c:pt idx="236">
                  <c:v>3.0882352940597904</c:v>
                </c:pt>
                <c:pt idx="237">
                  <c:v>3.0882352940873914</c:v>
                </c:pt>
                <c:pt idx="238">
                  <c:v>3.0882352941020703</c:v>
                </c:pt>
                <c:pt idx="239">
                  <c:v>3.0882352941097548</c:v>
                </c:pt>
                <c:pt idx="240">
                  <c:v>3.0882352941137126</c:v>
                </c:pt>
                <c:pt idx="241">
                  <c:v>3.088235294115719</c:v>
                </c:pt>
                <c:pt idx="242">
                  <c:v>3.0882352941167177</c:v>
                </c:pt>
                <c:pt idx="243">
                  <c:v>3.0882352941172075</c:v>
                </c:pt>
                <c:pt idx="244">
                  <c:v>3.0882352941174425</c:v>
                </c:pt>
                <c:pt idx="245">
                  <c:v>3.0882352941175535</c:v>
                </c:pt>
                <c:pt idx="246">
                  <c:v>3.0882352941176059</c:v>
                </c:pt>
                <c:pt idx="247">
                  <c:v>3.088235294117629</c:v>
                </c:pt>
                <c:pt idx="248">
                  <c:v>3.0882352941176388</c:v>
                </c:pt>
                <c:pt idx="249">
                  <c:v>3.0882352941176436</c:v>
                </c:pt>
                <c:pt idx="250">
                  <c:v>3.0882352941176459</c:v>
                </c:pt>
                <c:pt idx="251">
                  <c:v>3.0882352941176467</c:v>
                </c:pt>
                <c:pt idx="252">
                  <c:v>3.0882352941176472</c:v>
                </c:pt>
                <c:pt idx="253">
                  <c:v>3.0882352941176472</c:v>
                </c:pt>
                <c:pt idx="254">
                  <c:v>3.0882352941176472</c:v>
                </c:pt>
                <c:pt idx="255">
                  <c:v>3.0882352941176472</c:v>
                </c:pt>
                <c:pt idx="256">
                  <c:v>3.0882352941176472</c:v>
                </c:pt>
                <c:pt idx="257">
                  <c:v>3.0882352941176472</c:v>
                </c:pt>
                <c:pt idx="258">
                  <c:v>3.0882352941176472</c:v>
                </c:pt>
                <c:pt idx="259">
                  <c:v>3.0882352941176472</c:v>
                </c:pt>
                <c:pt idx="260">
                  <c:v>3.0882352941176472</c:v>
                </c:pt>
                <c:pt idx="261">
                  <c:v>3.0882352941176472</c:v>
                </c:pt>
                <c:pt idx="262">
                  <c:v>3.0882352941176472</c:v>
                </c:pt>
                <c:pt idx="263">
                  <c:v>3.0882352941176472</c:v>
                </c:pt>
                <c:pt idx="264">
                  <c:v>3.0882352941176472</c:v>
                </c:pt>
                <c:pt idx="265">
                  <c:v>3.0882352941176472</c:v>
                </c:pt>
                <c:pt idx="266">
                  <c:v>3.0882352941176472</c:v>
                </c:pt>
                <c:pt idx="267">
                  <c:v>3.0882352941176472</c:v>
                </c:pt>
                <c:pt idx="268">
                  <c:v>3.0882352941176472</c:v>
                </c:pt>
                <c:pt idx="269">
                  <c:v>3.0882352941176472</c:v>
                </c:pt>
                <c:pt idx="270">
                  <c:v>3.0882352941176472</c:v>
                </c:pt>
                <c:pt idx="271">
                  <c:v>3.0882352941176472</c:v>
                </c:pt>
                <c:pt idx="272">
                  <c:v>3.0882352941176472</c:v>
                </c:pt>
                <c:pt idx="273">
                  <c:v>3.0882352941176472</c:v>
                </c:pt>
                <c:pt idx="274">
                  <c:v>3.0882352941176467</c:v>
                </c:pt>
                <c:pt idx="275">
                  <c:v>3.0882352941176472</c:v>
                </c:pt>
                <c:pt idx="276">
                  <c:v>3.0882352941176472</c:v>
                </c:pt>
                <c:pt idx="277">
                  <c:v>3.0882352941176472</c:v>
                </c:pt>
                <c:pt idx="278">
                  <c:v>3.0882352941176472</c:v>
                </c:pt>
                <c:pt idx="279">
                  <c:v>3.0882352941176472</c:v>
                </c:pt>
                <c:pt idx="280">
                  <c:v>3.0882352941176472</c:v>
                </c:pt>
                <c:pt idx="281">
                  <c:v>3.0882352941176472</c:v>
                </c:pt>
                <c:pt idx="282">
                  <c:v>3.0882352941176472</c:v>
                </c:pt>
                <c:pt idx="283">
                  <c:v>3.0882352941176472</c:v>
                </c:pt>
                <c:pt idx="284">
                  <c:v>3.0882352941176472</c:v>
                </c:pt>
                <c:pt idx="285">
                  <c:v>3.0882352941176472</c:v>
                </c:pt>
                <c:pt idx="286">
                  <c:v>3.0882352941176472</c:v>
                </c:pt>
                <c:pt idx="287">
                  <c:v>3.0882352941176472</c:v>
                </c:pt>
                <c:pt idx="288">
                  <c:v>3.0882352941176472</c:v>
                </c:pt>
                <c:pt idx="289">
                  <c:v>3.0882352941176472</c:v>
                </c:pt>
                <c:pt idx="290">
                  <c:v>3.0882352941176472</c:v>
                </c:pt>
                <c:pt idx="291">
                  <c:v>3.0882352941176472</c:v>
                </c:pt>
                <c:pt idx="292">
                  <c:v>3.0882352941176472</c:v>
                </c:pt>
                <c:pt idx="293">
                  <c:v>3.0882352941176472</c:v>
                </c:pt>
                <c:pt idx="294">
                  <c:v>3.0882352941176472</c:v>
                </c:pt>
                <c:pt idx="295">
                  <c:v>3.0882352941176467</c:v>
                </c:pt>
                <c:pt idx="296">
                  <c:v>3.0882352941176472</c:v>
                </c:pt>
                <c:pt idx="297">
                  <c:v>3.0882352941176472</c:v>
                </c:pt>
                <c:pt idx="298">
                  <c:v>3.0882352941176472</c:v>
                </c:pt>
                <c:pt idx="299">
                  <c:v>3.0882352941176472</c:v>
                </c:pt>
                <c:pt idx="300">
                  <c:v>3.0882352941176472</c:v>
                </c:pt>
                <c:pt idx="301">
                  <c:v>3.0882352941176472</c:v>
                </c:pt>
                <c:pt idx="302">
                  <c:v>3.0882352941176472</c:v>
                </c:pt>
                <c:pt idx="303">
                  <c:v>3.0882352941176472</c:v>
                </c:pt>
                <c:pt idx="304">
                  <c:v>3.0882352941176472</c:v>
                </c:pt>
                <c:pt idx="305">
                  <c:v>3.0882352941176467</c:v>
                </c:pt>
                <c:pt idx="306">
                  <c:v>3.0882352941176472</c:v>
                </c:pt>
                <c:pt idx="307">
                  <c:v>3.0882352941176472</c:v>
                </c:pt>
                <c:pt idx="308">
                  <c:v>3.0882352941176472</c:v>
                </c:pt>
                <c:pt idx="309">
                  <c:v>3.0882352941176472</c:v>
                </c:pt>
                <c:pt idx="310">
                  <c:v>3.0882352941176472</c:v>
                </c:pt>
                <c:pt idx="311">
                  <c:v>3.0882352941176472</c:v>
                </c:pt>
                <c:pt idx="312">
                  <c:v>3.0882352941176472</c:v>
                </c:pt>
                <c:pt idx="313">
                  <c:v>3.0882352941176472</c:v>
                </c:pt>
                <c:pt idx="314">
                  <c:v>3.0882352941176472</c:v>
                </c:pt>
                <c:pt idx="315">
                  <c:v>3.0882352941176472</c:v>
                </c:pt>
                <c:pt idx="316">
                  <c:v>3.0882352941176472</c:v>
                </c:pt>
                <c:pt idx="317">
                  <c:v>3.0882352941176472</c:v>
                </c:pt>
                <c:pt idx="318">
                  <c:v>3.0882352941176472</c:v>
                </c:pt>
                <c:pt idx="319">
                  <c:v>3.0882352941176472</c:v>
                </c:pt>
                <c:pt idx="320">
                  <c:v>3.0882352941176472</c:v>
                </c:pt>
                <c:pt idx="321">
                  <c:v>3.0882352941176472</c:v>
                </c:pt>
                <c:pt idx="322">
                  <c:v>3.0882352941176472</c:v>
                </c:pt>
                <c:pt idx="323">
                  <c:v>3.0882352941176472</c:v>
                </c:pt>
                <c:pt idx="324">
                  <c:v>3.0882352941176472</c:v>
                </c:pt>
                <c:pt idx="325">
                  <c:v>3.0882352941176476</c:v>
                </c:pt>
                <c:pt idx="326">
                  <c:v>3.0882352941176472</c:v>
                </c:pt>
                <c:pt idx="327">
                  <c:v>3.0882352941176472</c:v>
                </c:pt>
                <c:pt idx="328">
                  <c:v>3.0882352941176472</c:v>
                </c:pt>
                <c:pt idx="329">
                  <c:v>3.0882352941176472</c:v>
                </c:pt>
                <c:pt idx="330">
                  <c:v>3.0882352941176472</c:v>
                </c:pt>
                <c:pt idx="331">
                  <c:v>3.0882352941176472</c:v>
                </c:pt>
                <c:pt idx="332">
                  <c:v>3.0882352941176472</c:v>
                </c:pt>
                <c:pt idx="333">
                  <c:v>3.0882352941176472</c:v>
                </c:pt>
                <c:pt idx="334">
                  <c:v>3.0882352941176472</c:v>
                </c:pt>
                <c:pt idx="335">
                  <c:v>3.0882352941176472</c:v>
                </c:pt>
                <c:pt idx="336">
                  <c:v>3.0882352941176472</c:v>
                </c:pt>
                <c:pt idx="337">
                  <c:v>3.0882352941176472</c:v>
                </c:pt>
                <c:pt idx="338">
                  <c:v>3.0882352941176472</c:v>
                </c:pt>
                <c:pt idx="339">
                  <c:v>3.0882352941176472</c:v>
                </c:pt>
                <c:pt idx="340">
                  <c:v>3.0882352941176467</c:v>
                </c:pt>
                <c:pt idx="341">
                  <c:v>3.0882352941176472</c:v>
                </c:pt>
                <c:pt idx="342">
                  <c:v>3.0882352941176472</c:v>
                </c:pt>
                <c:pt idx="343">
                  <c:v>3.0882352941176472</c:v>
                </c:pt>
                <c:pt idx="344">
                  <c:v>3.0882352941176472</c:v>
                </c:pt>
                <c:pt idx="345">
                  <c:v>3.0882352941176472</c:v>
                </c:pt>
                <c:pt idx="346">
                  <c:v>3.0882352941176472</c:v>
                </c:pt>
                <c:pt idx="347">
                  <c:v>3.0882352941176472</c:v>
                </c:pt>
                <c:pt idx="348">
                  <c:v>3.0882352941176472</c:v>
                </c:pt>
                <c:pt idx="349">
                  <c:v>3.0882352941176472</c:v>
                </c:pt>
                <c:pt idx="350">
                  <c:v>3.0882352941176472</c:v>
                </c:pt>
                <c:pt idx="351">
                  <c:v>3.0882352941176476</c:v>
                </c:pt>
                <c:pt idx="352">
                  <c:v>3.0882352941176472</c:v>
                </c:pt>
                <c:pt idx="353">
                  <c:v>3.0882352941176472</c:v>
                </c:pt>
                <c:pt idx="354">
                  <c:v>3.0882352941176472</c:v>
                </c:pt>
                <c:pt idx="355">
                  <c:v>3.0882352941176472</c:v>
                </c:pt>
                <c:pt idx="356">
                  <c:v>3.0882352941176472</c:v>
                </c:pt>
                <c:pt idx="357">
                  <c:v>3.0882352941176472</c:v>
                </c:pt>
                <c:pt idx="358">
                  <c:v>3.0882352941176472</c:v>
                </c:pt>
                <c:pt idx="359">
                  <c:v>3.0882352941176472</c:v>
                </c:pt>
                <c:pt idx="360">
                  <c:v>3.0882352941176472</c:v>
                </c:pt>
                <c:pt idx="361">
                  <c:v>3.0882352941176467</c:v>
                </c:pt>
                <c:pt idx="362">
                  <c:v>3.0882352941176472</c:v>
                </c:pt>
                <c:pt idx="363">
                  <c:v>3.0882352941176472</c:v>
                </c:pt>
                <c:pt idx="364">
                  <c:v>3.0882352941176467</c:v>
                </c:pt>
                <c:pt idx="365">
                  <c:v>3.0882352941176472</c:v>
                </c:pt>
                <c:pt idx="366">
                  <c:v>3.0882352941176467</c:v>
                </c:pt>
                <c:pt idx="367">
                  <c:v>3.0882352941176472</c:v>
                </c:pt>
                <c:pt idx="368">
                  <c:v>3.0882352941176472</c:v>
                </c:pt>
                <c:pt idx="369">
                  <c:v>3.0882352941176472</c:v>
                </c:pt>
                <c:pt idx="370">
                  <c:v>3.0882352941176467</c:v>
                </c:pt>
                <c:pt idx="371">
                  <c:v>3.0882352941176472</c:v>
                </c:pt>
                <c:pt idx="372">
                  <c:v>3.0882352941176476</c:v>
                </c:pt>
                <c:pt idx="373">
                  <c:v>3.0882352941176472</c:v>
                </c:pt>
                <c:pt idx="374">
                  <c:v>3.0882352941176472</c:v>
                </c:pt>
                <c:pt idx="375">
                  <c:v>3.0882352941176472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A2-4161-AEB4-21F6D9A8A8C5}"/>
            </c:ext>
          </c:extLst>
        </c:ser>
        <c:ser>
          <c:idx val="9"/>
          <c:order val="10"/>
          <c:tx>
            <c:v>Random</c:v>
          </c:tx>
          <c:marker>
            <c:symbol val="none"/>
          </c:marker>
          <c:xVal>
            <c:numRef>
              <c:f>Tests!$D$16</c:f>
              <c:numCache>
                <c:formatCode>General</c:formatCode>
                <c:ptCount val="1"/>
                <c:pt idx="0">
                  <c:v>9.842563078038463</c:v>
                </c:pt>
              </c:numCache>
            </c:numRef>
          </c:xVal>
          <c:yVal>
            <c:numRef>
              <c:f>Tests!#REF!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46-4CEB-AA4F-F60E4FA11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066304"/>
        <c:axId val="113304368"/>
        <c:extLst/>
      </c:scatterChart>
      <c:valAx>
        <c:axId val="216066304"/>
        <c:scaling>
          <c:logBase val="10"/>
          <c:orientation val="minMax"/>
          <c:max val="10"/>
          <c:min val="1.0000000000000005E-2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s-ES" sz="1400"/>
                  <a:t>h/L or h/Lp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25400"/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3304368"/>
        <c:crossesAt val="1.0000000000000002E-3"/>
        <c:crossBetween val="midCat"/>
      </c:valAx>
      <c:valAx>
        <c:axId val="113304368"/>
        <c:scaling>
          <c:logBase val="10"/>
          <c:orientation val="minMax"/>
          <c:max val="1"/>
          <c:min val="1.0000000000000002E-2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s-ES" sz="1400"/>
                  <a:t>H/h</a:t>
                </a:r>
                <a:r>
                  <a:rPr lang="es-ES" sz="1400" baseline="0"/>
                  <a:t> or </a:t>
                </a:r>
                <a:r>
                  <a:rPr lang="es-ES" sz="1400"/>
                  <a:t>Hm0/h</a:t>
                </a:r>
              </a:p>
            </c:rich>
          </c:tx>
          <c:layout>
            <c:manualLayout>
              <c:xMode val="edge"/>
              <c:yMode val="edge"/>
              <c:x val="1.0942611174129254E-2"/>
              <c:y val="0.3434880217733014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1050" b="1"/>
            </a:pPr>
            <a:endParaRPr lang="en-US"/>
          </a:p>
        </c:txPr>
        <c:crossAx val="216066304"/>
        <c:crossesAt val="1.0000000000000005E-2"/>
        <c:crossBetween val="midCat"/>
      </c:valAx>
      <c:spPr>
        <a:ln>
          <a:solidFill>
            <a:schemeClr val="accent1"/>
          </a:solidFill>
        </a:ln>
      </c:spPr>
    </c:plotArea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KNOSpectrum!$A$2:$A$101</c:f>
              <c:numCache>
                <c:formatCode>General</c:formatCode>
                <c:ptCount val="100"/>
                <c:pt idx="0">
                  <c:v>2.4999998999999998E-2</c:v>
                </c:pt>
                <c:pt idx="1">
                  <c:v>2.9999998999999999E-2</c:v>
                </c:pt>
                <c:pt idx="2">
                  <c:v>3.5000000000000003E-2</c:v>
                </c:pt>
                <c:pt idx="3">
                  <c:v>3.9999999000000001E-2</c:v>
                </c:pt>
                <c:pt idx="4">
                  <c:v>4.4999997999999999E-2</c:v>
                </c:pt>
                <c:pt idx="5">
                  <c:v>4.9999996999999997E-2</c:v>
                </c:pt>
                <c:pt idx="6">
                  <c:v>5.5E-2</c:v>
                </c:pt>
                <c:pt idx="7">
                  <c:v>5.9999998999999998E-2</c:v>
                </c:pt>
                <c:pt idx="8">
                  <c:v>6.4999998000000003E-2</c:v>
                </c:pt>
                <c:pt idx="9">
                  <c:v>6.9999992999999996E-2</c:v>
                </c:pt>
                <c:pt idx="10">
                  <c:v>7.5000002999999996E-2</c:v>
                </c:pt>
                <c:pt idx="11">
                  <c:v>7.9999998000000003E-2</c:v>
                </c:pt>
                <c:pt idx="12">
                  <c:v>8.4999992999999996E-2</c:v>
                </c:pt>
                <c:pt idx="13">
                  <c:v>9.0000003999999995E-2</c:v>
                </c:pt>
                <c:pt idx="14">
                  <c:v>9.4999999000000002E-2</c:v>
                </c:pt>
                <c:pt idx="15">
                  <c:v>9.9999993999999995E-2</c:v>
                </c:pt>
                <c:pt idx="16">
                  <c:v>0.105</c:v>
                </c:pt>
                <c:pt idx="17">
                  <c:v>0.11</c:v>
                </c:pt>
                <c:pt idx="18">
                  <c:v>0.11499999</c:v>
                </c:pt>
                <c:pt idx="19">
                  <c:v>0.11999999</c:v>
                </c:pt>
                <c:pt idx="20">
                  <c:v>0.125</c:v>
                </c:pt>
                <c:pt idx="21">
                  <c:v>0.13</c:v>
                </c:pt>
                <c:pt idx="22">
                  <c:v>0.13499998999999999</c:v>
                </c:pt>
                <c:pt idx="23">
                  <c:v>0.14000000000000001</c:v>
                </c:pt>
                <c:pt idx="24">
                  <c:v>0.14499999999999999</c:v>
                </c:pt>
                <c:pt idx="25">
                  <c:v>0.14999999</c:v>
                </c:pt>
                <c:pt idx="26">
                  <c:v>0.15499999</c:v>
                </c:pt>
                <c:pt idx="27">
                  <c:v>0.16</c:v>
                </c:pt>
                <c:pt idx="28">
                  <c:v>0.16499999000000001</c:v>
                </c:pt>
                <c:pt idx="29">
                  <c:v>0.16999998999999999</c:v>
                </c:pt>
                <c:pt idx="30">
                  <c:v>0.17499999999999999</c:v>
                </c:pt>
                <c:pt idx="31">
                  <c:v>0.17999999</c:v>
                </c:pt>
                <c:pt idx="32">
                  <c:v>0.18499999</c:v>
                </c:pt>
                <c:pt idx="33">
                  <c:v>0.19</c:v>
                </c:pt>
                <c:pt idx="34">
                  <c:v>0.19499999000000001</c:v>
                </c:pt>
                <c:pt idx="35">
                  <c:v>0.19999998999999999</c:v>
                </c:pt>
                <c:pt idx="36">
                  <c:v>0.20499999999999999</c:v>
                </c:pt>
                <c:pt idx="37">
                  <c:v>0.20999999</c:v>
                </c:pt>
                <c:pt idx="38">
                  <c:v>0.21499999</c:v>
                </c:pt>
                <c:pt idx="39">
                  <c:v>0.21999998000000001</c:v>
                </c:pt>
                <c:pt idx="40">
                  <c:v>0.22499999000000001</c:v>
                </c:pt>
                <c:pt idx="41">
                  <c:v>0.22999998999999999</c:v>
                </c:pt>
                <c:pt idx="42">
                  <c:v>0.23499998</c:v>
                </c:pt>
                <c:pt idx="43">
                  <c:v>0.23999999</c:v>
                </c:pt>
                <c:pt idx="44">
                  <c:v>0.24499999</c:v>
                </c:pt>
                <c:pt idx="45">
                  <c:v>0.25124999999999997</c:v>
                </c:pt>
                <c:pt idx="46">
                  <c:v>0.25999999000000001</c:v>
                </c:pt>
                <c:pt idx="47">
                  <c:v>0.26999997999999997</c:v>
                </c:pt>
                <c:pt idx="48">
                  <c:v>0.27999996999999999</c:v>
                </c:pt>
                <c:pt idx="49">
                  <c:v>0.29000002000000003</c:v>
                </c:pt>
                <c:pt idx="50">
                  <c:v>0.30000000999999998</c:v>
                </c:pt>
                <c:pt idx="51">
                  <c:v>0.31</c:v>
                </c:pt>
                <c:pt idx="52">
                  <c:v>0.31999999000000001</c:v>
                </c:pt>
                <c:pt idx="53">
                  <c:v>0.32999998000000003</c:v>
                </c:pt>
                <c:pt idx="54">
                  <c:v>0.34000003000000001</c:v>
                </c:pt>
                <c:pt idx="55">
                  <c:v>0.35000002000000002</c:v>
                </c:pt>
                <c:pt idx="56">
                  <c:v>0.36000000999999998</c:v>
                </c:pt>
                <c:pt idx="57">
                  <c:v>0.37</c:v>
                </c:pt>
                <c:pt idx="58">
                  <c:v>0.38</c:v>
                </c:pt>
                <c:pt idx="59">
                  <c:v>0.38999999000000002</c:v>
                </c:pt>
                <c:pt idx="60">
                  <c:v>0.40000004</c:v>
                </c:pt>
                <c:pt idx="61">
                  <c:v>0.41000003000000002</c:v>
                </c:pt>
                <c:pt idx="62">
                  <c:v>0.42000001999999997</c:v>
                </c:pt>
                <c:pt idx="63">
                  <c:v>0.43000000999999999</c:v>
                </c:pt>
                <c:pt idx="64">
                  <c:v>0.44</c:v>
                </c:pt>
                <c:pt idx="65">
                  <c:v>0.44999999000000002</c:v>
                </c:pt>
                <c:pt idx="66">
                  <c:v>0.45999997999999997</c:v>
                </c:pt>
                <c:pt idx="67">
                  <c:v>0.47000003000000001</c:v>
                </c:pt>
                <c:pt idx="68">
                  <c:v>0.48000002000000003</c:v>
                </c:pt>
                <c:pt idx="69">
                  <c:v>0.49000000999999999</c:v>
                </c:pt>
                <c:pt idx="70">
                  <c:v>0.5</c:v>
                </c:pt>
                <c:pt idx="71">
                  <c:v>0.50999998999999996</c:v>
                </c:pt>
                <c:pt idx="72">
                  <c:v>0.51999998000000003</c:v>
                </c:pt>
                <c:pt idx="73">
                  <c:v>0.53000002999999996</c:v>
                </c:pt>
                <c:pt idx="74">
                  <c:v>0.54000002000000003</c:v>
                </c:pt>
                <c:pt idx="75">
                  <c:v>0.55000000999999998</c:v>
                </c:pt>
                <c:pt idx="76">
                  <c:v>0.56000000000000005</c:v>
                </c:pt>
                <c:pt idx="77">
                  <c:v>0.56999999000000001</c:v>
                </c:pt>
                <c:pt idx="78">
                  <c:v>0.58249998000000003</c:v>
                </c:pt>
                <c:pt idx="79">
                  <c:v>0.59999990000000003</c:v>
                </c:pt>
                <c:pt idx="80">
                  <c:v>0.62</c:v>
                </c:pt>
                <c:pt idx="81">
                  <c:v>0.63999998999999996</c:v>
                </c:pt>
                <c:pt idx="82">
                  <c:v>0.65999996999999999</c:v>
                </c:pt>
                <c:pt idx="83">
                  <c:v>0.67999995000000002</c:v>
                </c:pt>
                <c:pt idx="84">
                  <c:v>0.69999993000000005</c:v>
                </c:pt>
                <c:pt idx="85">
                  <c:v>0.71999990999999997</c:v>
                </c:pt>
                <c:pt idx="86">
                  <c:v>0.74000001000000004</c:v>
                </c:pt>
                <c:pt idx="87">
                  <c:v>0.75999998999999996</c:v>
                </c:pt>
                <c:pt idx="88">
                  <c:v>0.77999996999999999</c:v>
                </c:pt>
                <c:pt idx="89">
                  <c:v>0.79999995000000002</c:v>
                </c:pt>
                <c:pt idx="90">
                  <c:v>0.81999993000000004</c:v>
                </c:pt>
                <c:pt idx="91">
                  <c:v>0.83999990999999996</c:v>
                </c:pt>
                <c:pt idx="92">
                  <c:v>0.86000001000000004</c:v>
                </c:pt>
                <c:pt idx="93">
                  <c:v>0.88</c:v>
                </c:pt>
                <c:pt idx="94">
                  <c:v>0.89999998000000003</c:v>
                </c:pt>
                <c:pt idx="95">
                  <c:v>0.91999995999999995</c:v>
                </c:pt>
                <c:pt idx="96">
                  <c:v>0.93999993999999998</c:v>
                </c:pt>
                <c:pt idx="97">
                  <c:v>0.95999992000000001</c:v>
                </c:pt>
                <c:pt idx="98">
                  <c:v>0.97999990000000003</c:v>
                </c:pt>
                <c:pt idx="99">
                  <c:v>1</c:v>
                </c:pt>
              </c:numCache>
            </c:numRef>
          </c:xVal>
          <c:yVal>
            <c:numRef>
              <c:f>KNOSpectrum!$B$2:$B$101</c:f>
              <c:numCache>
                <c:formatCode>General</c:formatCode>
                <c:ptCount val="100"/>
                <c:pt idx="0" formatCode="0.00E+00">
                  <c:v>1.3687833201725601E-5</c:v>
                </c:pt>
                <c:pt idx="1">
                  <c:v>1.6751096333956299E-4</c:v>
                </c:pt>
                <c:pt idx="2">
                  <c:v>8.9046993472454198E-4</c:v>
                </c:pt>
                <c:pt idx="3">
                  <c:v>3.5845021439443801E-3</c:v>
                </c:pt>
                <c:pt idx="4">
                  <c:v>1.4885190278635701E-2</c:v>
                </c:pt>
                <c:pt idx="5">
                  <c:v>4.8033347655943602E-2</c:v>
                </c:pt>
                <c:pt idx="6">
                  <c:v>0.124281342396137</c:v>
                </c:pt>
                <c:pt idx="7">
                  <c:v>0.25519076467435098</c:v>
                </c:pt>
                <c:pt idx="8">
                  <c:v>0.37545036287064398</c:v>
                </c:pt>
                <c:pt idx="9">
                  <c:v>0.426722226505793</c:v>
                </c:pt>
                <c:pt idx="10">
                  <c:v>0.40047127417659401</c:v>
                </c:pt>
                <c:pt idx="11">
                  <c:v>0.329547016305961</c:v>
                </c:pt>
                <c:pt idx="12">
                  <c:v>0.26379756376184998</c:v>
                </c:pt>
                <c:pt idx="13">
                  <c:v>0.222338540684795</c:v>
                </c:pt>
                <c:pt idx="14">
                  <c:v>0.20443752431197701</c:v>
                </c:pt>
                <c:pt idx="15">
                  <c:v>0.205129718448059</c:v>
                </c:pt>
                <c:pt idx="16">
                  <c:v>0.21610937493920601</c:v>
                </c:pt>
                <c:pt idx="17">
                  <c:v>0.23091785940399101</c:v>
                </c:pt>
                <c:pt idx="18">
                  <c:v>0.24251103393208301</c:v>
                </c:pt>
                <c:pt idx="19">
                  <c:v>0.246471996135324</c:v>
                </c:pt>
                <c:pt idx="20">
                  <c:v>0.24710911288982501</c:v>
                </c:pt>
                <c:pt idx="21">
                  <c:v>0.24136511817134701</c:v>
                </c:pt>
                <c:pt idx="22">
                  <c:v>0.23471460990058701</c:v>
                </c:pt>
                <c:pt idx="23">
                  <c:v>0.23190366676155999</c:v>
                </c:pt>
                <c:pt idx="24">
                  <c:v>0.22764045487766801</c:v>
                </c:pt>
                <c:pt idx="25">
                  <c:v>0.22466190392871599</c:v>
                </c:pt>
                <c:pt idx="26">
                  <c:v>0.22060486605320101</c:v>
                </c:pt>
                <c:pt idx="27">
                  <c:v>0.214748493397214</c:v>
                </c:pt>
                <c:pt idx="28">
                  <c:v>0.207923582164911</c:v>
                </c:pt>
                <c:pt idx="29">
                  <c:v>0.200072647568762</c:v>
                </c:pt>
                <c:pt idx="30">
                  <c:v>0.190506082385062</c:v>
                </c:pt>
                <c:pt idx="31">
                  <c:v>0.17942411400506</c:v>
                </c:pt>
                <c:pt idx="32">
                  <c:v>0.16804343757756801</c:v>
                </c:pt>
                <c:pt idx="33">
                  <c:v>0.15564715433923601</c:v>
                </c:pt>
                <c:pt idx="34">
                  <c:v>0.143020978490181</c:v>
                </c:pt>
                <c:pt idx="35">
                  <c:v>0.13157182907019599</c:v>
                </c:pt>
                <c:pt idx="36">
                  <c:v>0.120592986170864</c:v>
                </c:pt>
                <c:pt idx="37">
                  <c:v>0.110614012535312</c:v>
                </c:pt>
                <c:pt idx="38">
                  <c:v>0.10203854024262</c:v>
                </c:pt>
                <c:pt idx="39">
                  <c:v>9.4155849837142494E-2</c:v>
                </c:pt>
                <c:pt idx="40">
                  <c:v>8.7030798328294204E-2</c:v>
                </c:pt>
                <c:pt idx="41">
                  <c:v>8.0814358543841003E-2</c:v>
                </c:pt>
                <c:pt idx="42">
                  <c:v>7.4929447377857797E-2</c:v>
                </c:pt>
                <c:pt idx="43">
                  <c:v>6.9799938098327199E-2</c:v>
                </c:pt>
                <c:pt idx="44">
                  <c:v>6.5520899684632206E-2</c:v>
                </c:pt>
                <c:pt idx="45">
                  <c:v>6.1749758801909298E-2</c:v>
                </c:pt>
                <c:pt idx="46">
                  <c:v>5.4929933364341099E-2</c:v>
                </c:pt>
                <c:pt idx="47">
                  <c:v>4.9459642367136999E-2</c:v>
                </c:pt>
                <c:pt idx="48">
                  <c:v>4.4455215331712102E-2</c:v>
                </c:pt>
                <c:pt idx="49">
                  <c:v>4.0494380623010598E-2</c:v>
                </c:pt>
                <c:pt idx="50">
                  <c:v>3.6990106630898599E-2</c:v>
                </c:pt>
                <c:pt idx="51">
                  <c:v>3.4046182640341899E-2</c:v>
                </c:pt>
                <c:pt idx="52">
                  <c:v>3.1154318439629101E-2</c:v>
                </c:pt>
                <c:pt idx="53">
                  <c:v>2.8729030076851202E-2</c:v>
                </c:pt>
                <c:pt idx="54">
                  <c:v>2.6577268766187899E-2</c:v>
                </c:pt>
                <c:pt idx="55">
                  <c:v>2.4317521290822802E-2</c:v>
                </c:pt>
                <c:pt idx="56">
                  <c:v>2.2539409377754401E-2</c:v>
                </c:pt>
                <c:pt idx="57">
                  <c:v>2.0747726341630999E-2</c:v>
                </c:pt>
                <c:pt idx="58">
                  <c:v>1.9114349784355299E-2</c:v>
                </c:pt>
                <c:pt idx="59">
                  <c:v>1.7672775074976901E-2</c:v>
                </c:pt>
                <c:pt idx="60">
                  <c:v>1.6255192183967399E-2</c:v>
                </c:pt>
                <c:pt idx="61">
                  <c:v>1.51730595686199E-2</c:v>
                </c:pt>
                <c:pt idx="62">
                  <c:v>1.4105910082189701E-2</c:v>
                </c:pt>
                <c:pt idx="63">
                  <c:v>1.3128635637772499E-2</c:v>
                </c:pt>
                <c:pt idx="64">
                  <c:v>1.2177799966817801E-2</c:v>
                </c:pt>
                <c:pt idx="65">
                  <c:v>1.1356750849411301E-2</c:v>
                </c:pt>
                <c:pt idx="66">
                  <c:v>1.06548094836647E-2</c:v>
                </c:pt>
                <c:pt idx="67">
                  <c:v>1.00896800569993E-2</c:v>
                </c:pt>
                <c:pt idx="68">
                  <c:v>9.5168007378672297E-3</c:v>
                </c:pt>
                <c:pt idx="69">
                  <c:v>9.0198830325038098E-3</c:v>
                </c:pt>
                <c:pt idx="70">
                  <c:v>8.6051071248088792E-3</c:v>
                </c:pt>
                <c:pt idx="71">
                  <c:v>8.2017590438149806E-3</c:v>
                </c:pt>
                <c:pt idx="72">
                  <c:v>7.8423738875547898E-3</c:v>
                </c:pt>
                <c:pt idx="73">
                  <c:v>7.5323017513022096E-3</c:v>
                </c:pt>
                <c:pt idx="74">
                  <c:v>7.2473016792464996E-3</c:v>
                </c:pt>
                <c:pt idx="75">
                  <c:v>6.9934809912864304E-3</c:v>
                </c:pt>
                <c:pt idx="76">
                  <c:v>6.7634735963980697E-3</c:v>
                </c:pt>
                <c:pt idx="77">
                  <c:v>6.53650939853824E-3</c:v>
                </c:pt>
                <c:pt idx="78">
                  <c:v>6.2735182995373702E-3</c:v>
                </c:pt>
                <c:pt idx="79">
                  <c:v>5.8408891999129596E-3</c:v>
                </c:pt>
                <c:pt idx="80">
                  <c:v>5.3623448999879598E-3</c:v>
                </c:pt>
                <c:pt idx="81">
                  <c:v>4.91259339999845E-3</c:v>
                </c:pt>
                <c:pt idx="82">
                  <c:v>4.4452012999998203E-3</c:v>
                </c:pt>
                <c:pt idx="83">
                  <c:v>3.9697484999999802E-3</c:v>
                </c:pt>
                <c:pt idx="84">
                  <c:v>3.4988533999999998E-3</c:v>
                </c:pt>
                <c:pt idx="85">
                  <c:v>3.0100914E-3</c:v>
                </c:pt>
                <c:pt idx="86">
                  <c:v>2.5427396999999998E-3</c:v>
                </c:pt>
                <c:pt idx="87">
                  <c:v>2.0920790000000002E-3</c:v>
                </c:pt>
                <c:pt idx="88">
                  <c:v>1.6768187999999999E-3</c:v>
                </c:pt>
                <c:pt idx="89">
                  <c:v>1.3014127000000001E-3</c:v>
                </c:pt>
                <c:pt idx="90">
                  <c:v>9.8527210999999992E-4</c:v>
                </c:pt>
                <c:pt idx="91">
                  <c:v>7.3082069999999999E-4</c:v>
                </c:pt>
                <c:pt idx="92">
                  <c:v>5.2972079999999996E-4</c:v>
                </c:pt>
                <c:pt idx="93">
                  <c:v>3.8203987000000003E-4</c:v>
                </c:pt>
                <c:pt idx="94">
                  <c:v>2.7200393000000002E-4</c:v>
                </c:pt>
                <c:pt idx="95">
                  <c:v>1.9393901999999999E-4</c:v>
                </c:pt>
                <c:pt idx="96">
                  <c:v>1.3894506E-4</c:v>
                </c:pt>
                <c:pt idx="97" formatCode="0.00E+00">
                  <c:v>9.9636207000000006E-5</c:v>
                </c:pt>
                <c:pt idx="98" formatCode="0.00E+00">
                  <c:v>7.1919007E-5</c:v>
                </c:pt>
                <c:pt idx="99" formatCode="0.00E+00">
                  <c:v>1.5658839E-5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4E-49CE-A913-D93399CEF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4006232"/>
        <c:axId val="594006560"/>
      </c:scatterChart>
      <c:valAx>
        <c:axId val="594006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006560"/>
        <c:crosses val="autoZero"/>
        <c:crossBetween val="midCat"/>
      </c:valAx>
      <c:valAx>
        <c:axId val="5940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Spectral density</a:t>
                </a:r>
                <a:r>
                  <a:rPr lang="en-US" baseline="0"/>
                  <a:t> (m2 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0062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KNOSpectrum!$H$2:$H$101</c:f>
              <c:numCache>
                <c:formatCode>General</c:formatCode>
                <c:ptCount val="100"/>
                <c:pt idx="0">
                  <c:v>6.7542900668071254E-2</c:v>
                </c:pt>
                <c:pt idx="1">
                  <c:v>8.1051481342028747E-2</c:v>
                </c:pt>
                <c:pt idx="2">
                  <c:v>9.4560064717702369E-2</c:v>
                </c:pt>
                <c:pt idx="3">
                  <c:v>0.10806864268994371</c:v>
                </c:pt>
                <c:pt idx="4">
                  <c:v>0.12157722066218504</c:v>
                </c:pt>
                <c:pt idx="5">
                  <c:v>0.13508579863442638</c:v>
                </c:pt>
                <c:pt idx="6">
                  <c:v>0.14859438741353229</c:v>
                </c:pt>
                <c:pt idx="7">
                  <c:v>0.16210296538577362</c:v>
                </c:pt>
                <c:pt idx="8">
                  <c:v>0.17561154335801499</c:v>
                </c:pt>
                <c:pt idx="9">
                  <c:v>0.18912011052339175</c:v>
                </c:pt>
                <c:pt idx="10">
                  <c:v>0.20262871821451059</c:v>
                </c:pt>
                <c:pt idx="11">
                  <c:v>0.21613728537988741</c:v>
                </c:pt>
                <c:pt idx="12">
                  <c:v>0.22964585254526421</c:v>
                </c:pt>
                <c:pt idx="13">
                  <c:v>0.24315446293809917</c:v>
                </c:pt>
                <c:pt idx="14">
                  <c:v>0.25666303010347596</c:v>
                </c:pt>
                <c:pt idx="15">
                  <c:v>0.27017159726885276</c:v>
                </c:pt>
                <c:pt idx="16">
                  <c:v>0.28368019415310708</c:v>
                </c:pt>
                <c:pt idx="17">
                  <c:v>0.29718877482706457</c:v>
                </c:pt>
                <c:pt idx="18">
                  <c:v>0.31069732848386067</c:v>
                </c:pt>
                <c:pt idx="19">
                  <c:v>0.32420590915781816</c:v>
                </c:pt>
                <c:pt idx="20">
                  <c:v>0.337714516848937</c:v>
                </c:pt>
                <c:pt idx="21">
                  <c:v>0.35122309752289449</c:v>
                </c:pt>
                <c:pt idx="22">
                  <c:v>0.36473165117969059</c:v>
                </c:pt>
                <c:pt idx="23">
                  <c:v>0.37824025887080948</c:v>
                </c:pt>
                <c:pt idx="24">
                  <c:v>0.39174883954476691</c:v>
                </c:pt>
                <c:pt idx="25">
                  <c:v>0.40525739320156307</c:v>
                </c:pt>
                <c:pt idx="26">
                  <c:v>0.41876597387552056</c:v>
                </c:pt>
                <c:pt idx="27">
                  <c:v>0.43227458156663934</c:v>
                </c:pt>
                <c:pt idx="28">
                  <c:v>0.44578313522343554</c:v>
                </c:pt>
                <c:pt idx="29">
                  <c:v>0.45929171589739293</c:v>
                </c:pt>
                <c:pt idx="30">
                  <c:v>0.47280032358851176</c:v>
                </c:pt>
                <c:pt idx="31">
                  <c:v>0.48630887724530791</c:v>
                </c:pt>
                <c:pt idx="32">
                  <c:v>0.49981745791926541</c:v>
                </c:pt>
                <c:pt idx="33">
                  <c:v>0.51332606561038419</c:v>
                </c:pt>
                <c:pt idx="34">
                  <c:v>0.52683461926718045</c:v>
                </c:pt>
                <c:pt idx="35">
                  <c:v>0.54034319994113778</c:v>
                </c:pt>
                <c:pt idx="36">
                  <c:v>0.55385180763225661</c:v>
                </c:pt>
                <c:pt idx="37">
                  <c:v>0.56736036128905276</c:v>
                </c:pt>
                <c:pt idx="38">
                  <c:v>0.58086894196301031</c:v>
                </c:pt>
                <c:pt idx="39">
                  <c:v>0.59437749561980646</c:v>
                </c:pt>
                <c:pt idx="40">
                  <c:v>0.6078861033109253</c:v>
                </c:pt>
                <c:pt idx="41">
                  <c:v>0.62139468398488273</c:v>
                </c:pt>
                <c:pt idx="42">
                  <c:v>0.63490323764167889</c:v>
                </c:pt>
                <c:pt idx="43">
                  <c:v>0.64841184533279772</c:v>
                </c:pt>
                <c:pt idx="44">
                  <c:v>0.66192042600675516</c:v>
                </c:pt>
                <c:pt idx="45">
                  <c:v>0.6788061788663633</c:v>
                </c:pt>
                <c:pt idx="46">
                  <c:v>0.70244616802862769</c:v>
                </c:pt>
                <c:pt idx="47">
                  <c:v>0.72946330235938117</c:v>
                </c:pt>
                <c:pt idx="48">
                  <c:v>0.75648043669013476</c:v>
                </c:pt>
                <c:pt idx="49">
                  <c:v>0.78349773312385662</c:v>
                </c:pt>
                <c:pt idx="50">
                  <c:v>0.8105148674546101</c:v>
                </c:pt>
                <c:pt idx="51">
                  <c:v>0.8375320017853638</c:v>
                </c:pt>
                <c:pt idx="52">
                  <c:v>0.86454913611611739</c:v>
                </c:pt>
                <c:pt idx="53">
                  <c:v>0.89156627044687109</c:v>
                </c:pt>
                <c:pt idx="54">
                  <c:v>0.91858356688059273</c:v>
                </c:pt>
                <c:pt idx="55">
                  <c:v>0.94560070121134632</c:v>
                </c:pt>
                <c:pt idx="56">
                  <c:v>0.9726178355420998</c:v>
                </c:pt>
                <c:pt idx="57">
                  <c:v>0.9996349698728535</c:v>
                </c:pt>
                <c:pt idx="58">
                  <c:v>1.0266521312207684</c:v>
                </c:pt>
                <c:pt idx="59">
                  <c:v>1.0536692655515221</c:v>
                </c:pt>
                <c:pt idx="60">
                  <c:v>1.0806865619852437</c:v>
                </c:pt>
                <c:pt idx="61">
                  <c:v>1.1077036963159974</c:v>
                </c:pt>
                <c:pt idx="62">
                  <c:v>1.1347208306467509</c:v>
                </c:pt>
                <c:pt idx="63">
                  <c:v>1.1617379649775046</c:v>
                </c:pt>
                <c:pt idx="64">
                  <c:v>1.1887550993082583</c:v>
                </c:pt>
                <c:pt idx="65">
                  <c:v>1.215772233639012</c:v>
                </c:pt>
                <c:pt idx="66">
                  <c:v>1.2427893679697655</c:v>
                </c:pt>
                <c:pt idx="67">
                  <c:v>1.2698066644034871</c:v>
                </c:pt>
                <c:pt idx="68">
                  <c:v>1.2968237987342408</c:v>
                </c:pt>
                <c:pt idx="69">
                  <c:v>1.3238409330649943</c:v>
                </c:pt>
                <c:pt idx="70">
                  <c:v>1.350858067395748</c:v>
                </c:pt>
                <c:pt idx="71">
                  <c:v>1.3778752017265015</c:v>
                </c:pt>
                <c:pt idx="72">
                  <c:v>1.4048923360572554</c:v>
                </c:pt>
                <c:pt idx="73">
                  <c:v>1.4319096324909768</c:v>
                </c:pt>
                <c:pt idx="74">
                  <c:v>1.4589267668217305</c:v>
                </c:pt>
                <c:pt idx="75">
                  <c:v>1.485943901152484</c:v>
                </c:pt>
                <c:pt idx="76">
                  <c:v>1.5129610354832379</c:v>
                </c:pt>
                <c:pt idx="77">
                  <c:v>1.5399781698139914</c:v>
                </c:pt>
                <c:pt idx="78">
                  <c:v>1.5737495944817237</c:v>
                </c:pt>
                <c:pt idx="79">
                  <c:v>1.6210294107032841</c:v>
                </c:pt>
                <c:pt idx="80">
                  <c:v>1.6750640035707276</c:v>
                </c:pt>
                <c:pt idx="81">
                  <c:v>1.729098299249396</c:v>
                </c:pt>
                <c:pt idx="82">
                  <c:v>1.7831325679109034</c:v>
                </c:pt>
                <c:pt idx="83">
                  <c:v>1.8371668365724105</c:v>
                </c:pt>
                <c:pt idx="84">
                  <c:v>1.8912011052339179</c:v>
                </c:pt>
                <c:pt idx="85">
                  <c:v>1.9452353738954249</c:v>
                </c:pt>
                <c:pt idx="86">
                  <c:v>1.9992699667628684</c:v>
                </c:pt>
                <c:pt idx="87">
                  <c:v>2.0533042354243753</c:v>
                </c:pt>
                <c:pt idx="88">
                  <c:v>2.1073385040858827</c:v>
                </c:pt>
                <c:pt idx="89">
                  <c:v>2.1613727727473901</c:v>
                </c:pt>
                <c:pt idx="90">
                  <c:v>2.2154070414088975</c:v>
                </c:pt>
                <c:pt idx="91">
                  <c:v>2.2694413100704045</c:v>
                </c:pt>
                <c:pt idx="92">
                  <c:v>2.3234759029378478</c:v>
                </c:pt>
                <c:pt idx="93">
                  <c:v>2.3775101986165166</c:v>
                </c:pt>
                <c:pt idx="94">
                  <c:v>2.431544467278024</c:v>
                </c:pt>
                <c:pt idx="95">
                  <c:v>2.4855787359395309</c:v>
                </c:pt>
                <c:pt idx="96">
                  <c:v>2.5396130046010379</c:v>
                </c:pt>
                <c:pt idx="97">
                  <c:v>2.5936472732625453</c:v>
                </c:pt>
                <c:pt idx="98">
                  <c:v>2.6476815419240527</c:v>
                </c:pt>
                <c:pt idx="99">
                  <c:v>2.701716134791496</c:v>
                </c:pt>
              </c:numCache>
            </c:numRef>
          </c:xVal>
          <c:yVal>
            <c:numRef>
              <c:f>KNOSpectrum!$I$2:$I$101</c:f>
              <c:numCache>
                <c:formatCode>General</c:formatCode>
                <c:ptCount val="100"/>
                <c:pt idx="0">
                  <c:v>9.5090279121057492E-8</c:v>
                </c:pt>
                <c:pt idx="1">
                  <c:v>1.1637096993400076E-6</c:v>
                </c:pt>
                <c:pt idx="2">
                  <c:v>6.1861533081212381E-6</c:v>
                </c:pt>
                <c:pt idx="3">
                  <c:v>2.4901772570893806E-5</c:v>
                </c:pt>
                <c:pt idx="4">
                  <c:v>1.0340839762622755E-4</c:v>
                </c:pt>
                <c:pt idx="5">
                  <c:v>3.3369083100359909E-4</c:v>
                </c:pt>
                <c:pt idx="6">
                  <c:v>8.6339067431786913E-4</c:v>
                </c:pt>
                <c:pt idx="7">
                  <c:v>1.7728270562897377E-3</c:v>
                </c:pt>
                <c:pt idx="8">
                  <c:v>2.6082784086652231E-3</c:v>
                </c:pt>
                <c:pt idx="9">
                  <c:v>2.9644674235568187E-3</c:v>
                </c:pt>
                <c:pt idx="10">
                  <c:v>2.7821003280940823E-3</c:v>
                </c:pt>
                <c:pt idx="11">
                  <c:v>2.2893848355848576E-3</c:v>
                </c:pt>
                <c:pt idx="12">
                  <c:v>1.8326190566383368E-3</c:v>
                </c:pt>
                <c:pt idx="13">
                  <c:v>1.54460049165564E-3</c:v>
                </c:pt>
                <c:pt idx="14">
                  <c:v>1.4202409514453393E-3</c:v>
                </c:pt>
                <c:pt idx="15">
                  <c:v>1.4250496697162266E-3</c:v>
                </c:pt>
                <c:pt idx="16">
                  <c:v>1.5013260667916144E-3</c:v>
                </c:pt>
                <c:pt idx="17">
                  <c:v>1.6042015840750021E-3</c:v>
                </c:pt>
                <c:pt idx="18">
                  <c:v>1.6847401313767347E-3</c:v>
                </c:pt>
                <c:pt idx="19">
                  <c:v>1.7122571967838919E-3</c:v>
                </c:pt>
                <c:pt idx="20">
                  <c:v>1.7166832888559787E-3</c:v>
                </c:pt>
                <c:pt idx="21">
                  <c:v>1.6767793790844092E-3</c:v>
                </c:pt>
                <c:pt idx="22">
                  <c:v>1.6305778599364593E-3</c:v>
                </c:pt>
                <c:pt idx="23">
                  <c:v>1.6110500527412486E-3</c:v>
                </c:pt>
                <c:pt idx="24">
                  <c:v>1.5814332388878777E-3</c:v>
                </c:pt>
                <c:pt idx="25">
                  <c:v>1.5607410491937168E-3</c:v>
                </c:pt>
                <c:pt idx="26">
                  <c:v>1.532556539761005E-3</c:v>
                </c:pt>
                <c:pt idx="27">
                  <c:v>1.4918719330531641E-3</c:v>
                </c:pt>
                <c:pt idx="28">
                  <c:v>1.4444588250402525E-3</c:v>
                </c:pt>
                <c:pt idx="29">
                  <c:v>1.389917865115722E-3</c:v>
                </c:pt>
                <c:pt idx="30">
                  <c:v>1.3234583064594154E-3</c:v>
                </c:pt>
                <c:pt idx="31">
                  <c:v>1.2464711419509908E-3</c:v>
                </c:pt>
                <c:pt idx="32">
                  <c:v>1.1674088329552746E-3</c:v>
                </c:pt>
                <c:pt idx="33">
                  <c:v>1.0812910365280014E-3</c:v>
                </c:pt>
                <c:pt idx="34">
                  <c:v>9.9357616098679196E-4</c:v>
                </c:pt>
                <c:pt idx="35">
                  <c:v>9.1403816560065466E-4</c:v>
                </c:pt>
                <c:pt idx="36">
                  <c:v>8.3776742060121185E-4</c:v>
                </c:pt>
                <c:pt idx="37">
                  <c:v>7.684428332569793E-4</c:v>
                </c:pt>
                <c:pt idx="38">
                  <c:v>7.0886846221597511E-4</c:v>
                </c:pt>
                <c:pt idx="39">
                  <c:v>6.5410689259170162E-4</c:v>
                </c:pt>
                <c:pt idx="40">
                  <c:v>6.0460869030188409E-4</c:v>
                </c:pt>
                <c:pt idx="41">
                  <c:v>5.6142267352836145E-4</c:v>
                </c:pt>
                <c:pt idx="42">
                  <c:v>5.2053980791122174E-4</c:v>
                </c:pt>
                <c:pt idx="43">
                  <c:v>4.8490476897144802E-4</c:v>
                </c:pt>
                <c:pt idx="44">
                  <c:v>4.5517800717275169E-4</c:v>
                </c:pt>
                <c:pt idx="45">
                  <c:v>4.2897964298624591E-4</c:v>
                </c:pt>
                <c:pt idx="46">
                  <c:v>3.8160186632445165E-4</c:v>
                </c:pt>
                <c:pt idx="47">
                  <c:v>3.435993943384569E-4</c:v>
                </c:pt>
                <c:pt idx="48">
                  <c:v>3.088333099899475E-4</c:v>
                </c:pt>
                <c:pt idx="49">
                  <c:v>2.8131713029575628E-4</c:v>
                </c:pt>
                <c:pt idx="50">
                  <c:v>2.5697270798174214E-4</c:v>
                </c:pt>
                <c:pt idx="51">
                  <c:v>2.3652107404906661E-4</c:v>
                </c:pt>
                <c:pt idx="52">
                  <c:v>2.1643110290657004E-4</c:v>
                </c:pt>
                <c:pt idx="53">
                  <c:v>1.9958246485211677E-4</c:v>
                </c:pt>
                <c:pt idx="54">
                  <c:v>1.8463403725094824E-4</c:v>
                </c:pt>
                <c:pt idx="55">
                  <c:v>1.6893542264856672E-4</c:v>
                </c:pt>
                <c:pt idx="56">
                  <c:v>1.5658276203163021E-4</c:v>
                </c:pt>
                <c:pt idx="57">
                  <c:v>1.4413582192865178E-4</c:v>
                </c:pt>
                <c:pt idx="58">
                  <c:v>1.3278864736478014E-4</c:v>
                </c:pt>
                <c:pt idx="59">
                  <c:v>1.2277393287575731E-4</c:v>
                </c:pt>
                <c:pt idx="60">
                  <c:v>1.1292589112972439E-4</c:v>
                </c:pt>
                <c:pt idx="61">
                  <c:v>1.0540824455097874E-4</c:v>
                </c:pt>
                <c:pt idx="62">
                  <c:v>9.7994686756035134E-5</c:v>
                </c:pt>
                <c:pt idx="63">
                  <c:v>9.1205496799673548E-5</c:v>
                </c:pt>
                <c:pt idx="64">
                  <c:v>8.4599978744562984E-5</c:v>
                </c:pt>
                <c:pt idx="65">
                  <c:v>7.8896096428372907E-5</c:v>
                </c:pt>
                <c:pt idx="66">
                  <c:v>7.4019663510776742E-5</c:v>
                </c:pt>
                <c:pt idx="67">
                  <c:v>7.0093672148289834E-5</c:v>
                </c:pt>
                <c:pt idx="68">
                  <c:v>6.61138417722094E-5</c:v>
                </c:pt>
                <c:pt idx="69">
                  <c:v>6.2661721731964749E-5</c:v>
                </c:pt>
                <c:pt idx="70">
                  <c:v>5.9780246172310164E-5</c:v>
                </c:pt>
                <c:pt idx="71">
                  <c:v>5.6978160477708232E-5</c:v>
                </c:pt>
                <c:pt idx="72">
                  <c:v>5.4481488117875691E-5</c:v>
                </c:pt>
                <c:pt idx="73">
                  <c:v>5.2327396557189276E-5</c:v>
                </c:pt>
                <c:pt idx="74">
                  <c:v>5.0347482278435325E-5</c:v>
                </c:pt>
                <c:pt idx="75">
                  <c:v>4.8584173235351792E-5</c:v>
                </c:pt>
                <c:pt idx="76">
                  <c:v>4.6986296708255872E-5</c:v>
                </c:pt>
                <c:pt idx="77">
                  <c:v>4.540956147142837E-5</c:v>
                </c:pt>
                <c:pt idx="78">
                  <c:v>4.3582544978621188E-5</c:v>
                </c:pt>
                <c:pt idx="79">
                  <c:v>4.0577042118315245E-5</c:v>
                </c:pt>
                <c:pt idx="80">
                  <c:v>3.725256333624457E-5</c:v>
                </c:pt>
                <c:pt idx="81">
                  <c:v>3.4128110032435667E-5</c:v>
                </c:pt>
                <c:pt idx="82">
                  <c:v>3.0881106318053473E-5</c:v>
                </c:pt>
                <c:pt idx="83">
                  <c:v>2.7578104389656694E-5</c:v>
                </c:pt>
                <c:pt idx="84">
                  <c:v>2.4306765103458247E-5</c:v>
                </c:pt>
                <c:pt idx="85">
                  <c:v>2.0911303285739205E-5</c:v>
                </c:pt>
                <c:pt idx="86">
                  <c:v>1.7664580232809379E-5</c:v>
                </c:pt>
                <c:pt idx="87">
                  <c:v>1.4533810656621918E-5</c:v>
                </c:pt>
                <c:pt idx="88">
                  <c:v>1.1648970686414793E-5</c:v>
                </c:pt>
                <c:pt idx="89">
                  <c:v>9.0409997748283429E-6</c:v>
                </c:pt>
                <c:pt idx="90">
                  <c:v>6.8447502661182304E-6</c:v>
                </c:pt>
                <c:pt idx="91">
                  <c:v>5.0770595554660646E-6</c:v>
                </c:pt>
                <c:pt idx="92">
                  <c:v>3.6800053000265702E-6</c:v>
                </c:pt>
                <c:pt idx="93">
                  <c:v>2.6540561488645757E-6</c:v>
                </c:pt>
                <c:pt idx="94">
                  <c:v>1.889629223598651E-6</c:v>
                </c:pt>
                <c:pt idx="95">
                  <c:v>1.3473071502609659E-6</c:v>
                </c:pt>
                <c:pt idx="96">
                  <c:v>9.6526048667998272E-7</c:v>
                </c:pt>
                <c:pt idx="97">
                  <c:v>6.9217929489373366E-7</c:v>
                </c:pt>
                <c:pt idx="98">
                  <c:v>4.9962608025331082E-7</c:v>
                </c:pt>
                <c:pt idx="99">
                  <c:v>1.0878298626797884E-7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6F-4C7E-BB92-7FC5184BE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4006232"/>
        <c:axId val="594006560"/>
      </c:scatterChart>
      <c:valAx>
        <c:axId val="594006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006560"/>
        <c:crosses val="autoZero"/>
        <c:crossBetween val="midCat"/>
      </c:valAx>
      <c:valAx>
        <c:axId val="5940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Spectral density</a:t>
                </a:r>
                <a:r>
                  <a:rPr lang="en-US" baseline="0"/>
                  <a:t> (m2 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0062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7BADD66-75E8-4A58-BC0C-856F4FDAA0FE}">
  <sheetPr/>
  <sheetViews>
    <sheetView zoomScale="130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7865" cy="606669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ADC0A40-C96D-456A-AD7C-B5FA3385F9E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0.38589</cdr:x>
      <cdr:y>0.79535</cdr:y>
    </cdr:from>
    <cdr:to>
      <cdr:x>0.50931</cdr:x>
      <cdr:y>0.84819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585534" y="4820208"/>
          <a:ext cx="1146727" cy="3202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400"/>
            <a:t>Intermediate</a:t>
          </a:r>
        </a:p>
      </cdr:txBody>
    </cdr:sp>
  </cdr:relSizeAnchor>
  <cdr:relSizeAnchor xmlns:cdr="http://schemas.openxmlformats.org/drawingml/2006/chartDrawing">
    <cdr:from>
      <cdr:x>0.63842</cdr:x>
      <cdr:y>0.79573</cdr:y>
    </cdr:from>
    <cdr:to>
      <cdr:x>0.76071</cdr:x>
      <cdr:y>0.84445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5931905" y="4822527"/>
          <a:ext cx="1136249" cy="295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400"/>
            <a:t>Deep Water</a:t>
          </a:r>
        </a:p>
      </cdr:txBody>
    </cdr:sp>
  </cdr:relSizeAnchor>
  <cdr:relSizeAnchor xmlns:cdr="http://schemas.openxmlformats.org/drawingml/2006/chartDrawing">
    <cdr:from>
      <cdr:x>0.11957</cdr:x>
      <cdr:y>0.78633</cdr:y>
    </cdr:from>
    <cdr:to>
      <cdr:x>0.26442</cdr:x>
      <cdr:y>0.83821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1110950" y="4765568"/>
          <a:ext cx="1345895" cy="314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400"/>
            <a:t>Shallow Water</a:t>
          </a:r>
        </a:p>
      </cdr:txBody>
    </cdr:sp>
  </cdr:relSizeAnchor>
  <cdr:relSizeAnchor xmlns:cdr="http://schemas.openxmlformats.org/drawingml/2006/chartDrawing">
    <cdr:from>
      <cdr:x>0.72995</cdr:x>
      <cdr:y>0.22244</cdr:y>
    </cdr:from>
    <cdr:to>
      <cdr:x>0.82837</cdr:x>
      <cdr:y>0.27945</cdr:y>
    </cdr:to>
    <cdr:sp macro="" textlink="">
      <cdr:nvSpPr>
        <cdr:cNvPr id="6" name="5 CuadroTexto"/>
        <cdr:cNvSpPr txBox="1"/>
      </cdr:nvSpPr>
      <cdr:spPr>
        <a:xfrm xmlns:a="http://schemas.openxmlformats.org/drawingml/2006/main">
          <a:off x="6777451" y="1344967"/>
          <a:ext cx="913810" cy="3446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400"/>
            <a:t>Breaking</a:t>
          </a:r>
        </a:p>
      </cdr:txBody>
    </cdr:sp>
  </cdr:relSizeAnchor>
  <cdr:relSizeAnchor xmlns:cdr="http://schemas.openxmlformats.org/drawingml/2006/chartDrawing">
    <cdr:from>
      <cdr:x>0.52097</cdr:x>
      <cdr:y>0.27293</cdr:y>
    </cdr:from>
    <cdr:to>
      <cdr:x>0.5907</cdr:x>
      <cdr:y>0.32328</cdr:y>
    </cdr:to>
    <cdr:sp macro="" textlink="">
      <cdr:nvSpPr>
        <cdr:cNvPr id="7" name="6 CuadroTexto"/>
        <cdr:cNvSpPr txBox="1"/>
      </cdr:nvSpPr>
      <cdr:spPr>
        <a:xfrm xmlns:a="http://schemas.openxmlformats.org/drawingml/2006/main" rot="2442205">
          <a:off x="4845767" y="1656976"/>
          <a:ext cx="648584" cy="3056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400"/>
            <a:t>Stokes</a:t>
          </a:r>
        </a:p>
      </cdr:txBody>
    </cdr:sp>
  </cdr:relSizeAnchor>
  <cdr:relSizeAnchor xmlns:cdr="http://schemas.openxmlformats.org/drawingml/2006/chartDrawing">
    <cdr:from>
      <cdr:x>0.17208</cdr:x>
      <cdr:y>0.3422</cdr:y>
    </cdr:from>
    <cdr:to>
      <cdr:x>0.25346</cdr:x>
      <cdr:y>0.3998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1600598" y="2077542"/>
          <a:ext cx="756891" cy="3497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400"/>
            <a:t>Cnoidal</a:t>
          </a:r>
        </a:p>
      </cdr:txBody>
    </cdr:sp>
  </cdr:relSizeAnchor>
  <cdr:relSizeAnchor xmlns:cdr="http://schemas.openxmlformats.org/drawingml/2006/chartDrawing">
    <cdr:from>
      <cdr:x>0.09189</cdr:x>
      <cdr:y>0.18852</cdr:y>
    </cdr:from>
    <cdr:to>
      <cdr:x>0.12597</cdr:x>
      <cdr:y>0.30915</cdr:y>
    </cdr:to>
    <cdr:sp macro="" textlink="">
      <cdr:nvSpPr>
        <cdr:cNvPr id="9" name="8 CuadroTexto"/>
        <cdr:cNvSpPr txBox="1"/>
      </cdr:nvSpPr>
      <cdr:spPr>
        <a:xfrm xmlns:a="http://schemas.openxmlformats.org/drawingml/2006/main" rot="16200000">
          <a:off x="646981" y="1352235"/>
          <a:ext cx="732363" cy="3169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400"/>
            <a:t>Solitary</a:t>
          </a:r>
        </a:p>
      </cdr:txBody>
    </cdr:sp>
  </cdr:relSizeAnchor>
  <cdr:relSizeAnchor xmlns:cdr="http://schemas.openxmlformats.org/drawingml/2006/chartDrawing">
    <cdr:from>
      <cdr:x>0.37578</cdr:x>
      <cdr:y>0.62916</cdr:y>
    </cdr:from>
    <cdr:to>
      <cdr:x>0.53839</cdr:x>
      <cdr:y>0.70315</cdr:y>
    </cdr:to>
    <cdr:sp macro="" textlink="">
      <cdr:nvSpPr>
        <cdr:cNvPr id="10" name="9 CuadroTexto"/>
        <cdr:cNvSpPr txBox="1"/>
      </cdr:nvSpPr>
      <cdr:spPr>
        <a:xfrm xmlns:a="http://schemas.openxmlformats.org/drawingml/2006/main">
          <a:off x="3485971" y="3809277"/>
          <a:ext cx="1508442" cy="447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400"/>
            <a:t>Airy Wave Theory</a:t>
          </a:r>
        </a:p>
      </cdr:txBody>
    </cdr:sp>
  </cdr:relSizeAnchor>
  <cdr:relSizeAnchor xmlns:cdr="http://schemas.openxmlformats.org/drawingml/2006/chartDrawing">
    <cdr:from>
      <cdr:x>0.71515</cdr:x>
      <cdr:y>0.52896</cdr:y>
    </cdr:from>
    <cdr:to>
      <cdr:x>0.88931</cdr:x>
      <cdr:y>0.59271</cdr:y>
    </cdr:to>
    <cdr:sp macro="" textlink="">
      <cdr:nvSpPr>
        <cdr:cNvPr id="11" name="10 CuadroTexto"/>
        <cdr:cNvSpPr txBox="1"/>
      </cdr:nvSpPr>
      <cdr:spPr>
        <a:xfrm xmlns:a="http://schemas.openxmlformats.org/drawingml/2006/main" rot="2603934">
          <a:off x="6651841" y="3211418"/>
          <a:ext cx="1619927" cy="3870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200"/>
            <a:t>H/L=0.142 tanh(kh)</a:t>
          </a:r>
        </a:p>
      </cdr:txBody>
    </cdr:sp>
  </cdr:relSizeAnchor>
  <cdr:relSizeAnchor xmlns:cdr="http://schemas.openxmlformats.org/drawingml/2006/chartDrawing">
    <cdr:from>
      <cdr:x>0.60616</cdr:x>
      <cdr:y>0.52583</cdr:y>
    </cdr:from>
    <cdr:to>
      <cdr:x>0.78662</cdr:x>
      <cdr:y>0.58057</cdr:y>
    </cdr:to>
    <cdr:sp macro="" textlink="">
      <cdr:nvSpPr>
        <cdr:cNvPr id="12" name="11 CuadroTexto"/>
        <cdr:cNvSpPr txBox="1"/>
      </cdr:nvSpPr>
      <cdr:spPr>
        <a:xfrm xmlns:a="http://schemas.openxmlformats.org/drawingml/2006/main" rot="2575553">
          <a:off x="5638109" y="3192399"/>
          <a:ext cx="1678525" cy="3323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200"/>
            <a:t>H/L=0.0625 tanh(kh)</a:t>
          </a:r>
        </a:p>
      </cdr:txBody>
    </cdr:sp>
  </cdr:relSizeAnchor>
  <cdr:relSizeAnchor xmlns:cdr="http://schemas.openxmlformats.org/drawingml/2006/chartDrawing">
    <cdr:from>
      <cdr:x>0.56023</cdr:x>
      <cdr:y>0.6724</cdr:y>
    </cdr:from>
    <cdr:to>
      <cdr:x>0.59166</cdr:x>
      <cdr:y>0.79071</cdr:y>
    </cdr:to>
    <cdr:sp macro="" textlink="">
      <cdr:nvSpPr>
        <cdr:cNvPr id="13" name="12 CuadroTexto"/>
        <cdr:cNvSpPr txBox="1"/>
      </cdr:nvSpPr>
      <cdr:spPr>
        <a:xfrm xmlns:a="http://schemas.openxmlformats.org/drawingml/2006/main" rot="16200000">
          <a:off x="4989827" y="4277295"/>
          <a:ext cx="715338" cy="2918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200"/>
            <a:t>h/L=0.5</a:t>
          </a:r>
        </a:p>
      </cdr:txBody>
    </cdr:sp>
  </cdr:relSizeAnchor>
  <cdr:relSizeAnchor xmlns:cdr="http://schemas.openxmlformats.org/drawingml/2006/chartDrawing">
    <cdr:from>
      <cdr:x>0.28037</cdr:x>
      <cdr:y>0.68647</cdr:y>
    </cdr:from>
    <cdr:to>
      <cdr:x>0.31306</cdr:x>
      <cdr:y>0.8201</cdr:y>
    </cdr:to>
    <cdr:sp macro="" textlink="">
      <cdr:nvSpPr>
        <cdr:cNvPr id="14" name="13 CuadroTexto"/>
        <cdr:cNvSpPr txBox="1"/>
      </cdr:nvSpPr>
      <cdr:spPr>
        <a:xfrm xmlns:a="http://schemas.openxmlformats.org/drawingml/2006/main" rot="16200000">
          <a:off x="2350927" y="4402830"/>
          <a:ext cx="807968" cy="3035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200"/>
            <a:t>h/L=0.05</a:t>
          </a:r>
        </a:p>
      </cdr:txBody>
    </cdr:sp>
  </cdr:relSizeAnchor>
  <cdr:relSizeAnchor xmlns:cdr="http://schemas.openxmlformats.org/drawingml/2006/chartDrawing">
    <cdr:from>
      <cdr:x>0.14165</cdr:x>
      <cdr:y>0.47745</cdr:y>
    </cdr:from>
    <cdr:to>
      <cdr:x>0.18295</cdr:x>
      <cdr:y>0.71513</cdr:y>
    </cdr:to>
    <cdr:sp macro="" textlink="">
      <cdr:nvSpPr>
        <cdr:cNvPr id="15" name="14 CuadroTexto"/>
        <cdr:cNvSpPr txBox="1"/>
      </cdr:nvSpPr>
      <cdr:spPr>
        <a:xfrm xmlns:a="http://schemas.openxmlformats.org/drawingml/2006/main" rot="17918230">
          <a:off x="788124" y="3428100"/>
          <a:ext cx="1442991" cy="384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200"/>
            <a:t>HL</a:t>
          </a:r>
          <a:r>
            <a:rPr lang="es-ES" sz="1200" baseline="30000"/>
            <a:t>2</a:t>
          </a:r>
          <a:r>
            <a:rPr lang="es-ES" sz="1200"/>
            <a:t>/h</a:t>
          </a:r>
          <a:r>
            <a:rPr lang="es-ES" sz="1200" baseline="30000"/>
            <a:t>3</a:t>
          </a:r>
          <a:r>
            <a:rPr lang="es-ES" sz="1200"/>
            <a:t>=32</a:t>
          </a:r>
          <a:r>
            <a:rPr lang="es-ES" sz="1200" baseline="0"/>
            <a:t> </a:t>
          </a:r>
          <a:r>
            <a:rPr lang="es-ES" sz="1200" baseline="0">
              <a:latin typeface="GreekC" pitchFamily="2" charset="0"/>
            </a:rPr>
            <a:t>p</a:t>
          </a:r>
          <a:r>
            <a:rPr lang="es-ES" sz="1200" baseline="30000"/>
            <a:t>2</a:t>
          </a:r>
          <a:r>
            <a:rPr lang="es-ES" sz="1200" baseline="0"/>
            <a:t> /3</a:t>
          </a:r>
          <a:endParaRPr lang="es-ES" sz="1200"/>
        </a:p>
      </cdr:txBody>
    </cdr:sp>
  </cdr:relSizeAnchor>
  <cdr:relSizeAnchor xmlns:cdr="http://schemas.openxmlformats.org/drawingml/2006/chartDrawing">
    <cdr:from>
      <cdr:x>0.21895</cdr:x>
      <cdr:y>0.50938</cdr:y>
    </cdr:from>
    <cdr:to>
      <cdr:x>0.25182</cdr:x>
      <cdr:y>0.77961</cdr:y>
    </cdr:to>
    <cdr:sp macro="" textlink="">
      <cdr:nvSpPr>
        <cdr:cNvPr id="16" name="15 CuadroTexto"/>
        <cdr:cNvSpPr txBox="1"/>
      </cdr:nvSpPr>
      <cdr:spPr>
        <a:xfrm xmlns:a="http://schemas.openxmlformats.org/drawingml/2006/main" rot="17884823">
          <a:off x="1369062" y="3759988"/>
          <a:ext cx="1640608" cy="3057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200"/>
            <a:t>HL</a:t>
          </a:r>
          <a:r>
            <a:rPr lang="es-ES" sz="1200" baseline="30000"/>
            <a:t>2</a:t>
          </a:r>
          <a:r>
            <a:rPr lang="es-ES" sz="1200"/>
            <a:t>/h</a:t>
          </a:r>
          <a:r>
            <a:rPr lang="es-ES" sz="1200" baseline="30000"/>
            <a:t>3</a:t>
          </a:r>
          <a:r>
            <a:rPr lang="es-ES" sz="1200"/>
            <a:t>=</a:t>
          </a:r>
          <a:r>
            <a:rPr lang="es-ES" sz="1200" baseline="0"/>
            <a:t> </a:t>
          </a:r>
          <a:r>
            <a:rPr lang="es-ES" sz="1100">
              <a:effectLst/>
              <a:latin typeface="+mn-lt"/>
              <a:ea typeface="+mn-ea"/>
              <a:cs typeface="+mn-cs"/>
            </a:rPr>
            <a:t>8</a:t>
          </a:r>
          <a:r>
            <a:rPr lang="es-ES" sz="1100" baseline="0">
              <a:effectLst/>
              <a:latin typeface="+mn-lt"/>
              <a:ea typeface="+mn-ea"/>
              <a:cs typeface="+mn-cs"/>
            </a:rPr>
            <a:t> </a:t>
          </a:r>
          <a:r>
            <a:rPr lang="el-GR" sz="1100" baseline="0">
              <a:effectLst/>
              <a:latin typeface="+mn-lt"/>
              <a:ea typeface="+mn-ea"/>
              <a:cs typeface="+mn-cs"/>
            </a:rPr>
            <a:t>π</a:t>
          </a:r>
          <a:r>
            <a:rPr lang="es-ES" sz="1100" baseline="30000">
              <a:effectLst/>
              <a:latin typeface="+mn-lt"/>
              <a:ea typeface="+mn-ea"/>
              <a:cs typeface="+mn-cs"/>
            </a:rPr>
            <a:t>2</a:t>
          </a:r>
          <a:r>
            <a:rPr lang="es-ES" sz="1100" baseline="0">
              <a:effectLst/>
              <a:latin typeface="+mn-lt"/>
              <a:ea typeface="+mn-ea"/>
              <a:cs typeface="+mn-cs"/>
            </a:rPr>
            <a:t> /3 = 26.3</a:t>
          </a:r>
          <a:endParaRPr lang="es-ES" sz="1200"/>
        </a:p>
      </cdr:txBody>
    </cdr:sp>
  </cdr:relSizeAnchor>
  <cdr:relSizeAnchor xmlns:cdr="http://schemas.openxmlformats.org/drawingml/2006/chartDrawing">
    <cdr:from>
      <cdr:x>0.46231</cdr:x>
      <cdr:y>0.07677</cdr:y>
    </cdr:from>
    <cdr:to>
      <cdr:x>0.73322</cdr:x>
      <cdr:y>0.1315</cdr:y>
    </cdr:to>
    <cdr:sp macro="" textlink="">
      <cdr:nvSpPr>
        <cdr:cNvPr id="17" name="16 CuadroTexto"/>
        <cdr:cNvSpPr txBox="1"/>
      </cdr:nvSpPr>
      <cdr:spPr>
        <a:xfrm xmlns:a="http://schemas.openxmlformats.org/drawingml/2006/main">
          <a:off x="4300082" y="466070"/>
          <a:ext cx="2519834" cy="3322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200"/>
            <a:t>Fenton's Limit: L/h=21.5exp(-2.5 H/h)</a:t>
          </a:r>
        </a:p>
      </cdr:txBody>
    </cdr:sp>
  </cdr:relSizeAnchor>
  <cdr:relSizeAnchor xmlns:cdr="http://schemas.openxmlformats.org/drawingml/2006/chartDrawing">
    <cdr:from>
      <cdr:x>0.07382</cdr:x>
      <cdr:y>0.0455</cdr:y>
    </cdr:from>
    <cdr:to>
      <cdr:x>0.34473</cdr:x>
      <cdr:y>0.10023</cdr:y>
    </cdr:to>
    <cdr:sp macro="" textlink="">
      <cdr:nvSpPr>
        <cdr:cNvPr id="18" name="1 CuadroTexto"/>
        <cdr:cNvSpPr txBox="1"/>
      </cdr:nvSpPr>
      <cdr:spPr>
        <a:xfrm xmlns:a="http://schemas.openxmlformats.org/drawingml/2006/main">
          <a:off x="686609" y="276248"/>
          <a:ext cx="2519834" cy="3322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ES" sz="1200" baseline="0"/>
            <a:t>Generation breaking limit (0.72)</a:t>
          </a:r>
          <a:endParaRPr lang="es-ES" sz="1200"/>
        </a:p>
      </cdr:txBody>
    </cdr:sp>
  </cdr:relSizeAnchor>
  <cdr:relSizeAnchor xmlns:cdr="http://schemas.openxmlformats.org/drawingml/2006/chartDrawing">
    <cdr:from>
      <cdr:x>0.05966</cdr:x>
      <cdr:y>0.24693</cdr:y>
    </cdr:from>
    <cdr:to>
      <cdr:x>0.08994</cdr:x>
      <cdr:y>0.24693</cdr:y>
    </cdr:to>
    <cdr:cxnSp macro="">
      <cdr:nvCxnSpPr>
        <cdr:cNvPr id="20" name="Straight Arrow Connector 19">
          <a:extLst xmlns:a="http://schemas.openxmlformats.org/drawingml/2006/main">
            <a:ext uri="{FF2B5EF4-FFF2-40B4-BE49-F238E27FC236}">
              <a16:creationId xmlns:a16="http://schemas.microsoft.com/office/drawing/2014/main" id="{B80F6152-B494-4AA8-984E-D289EA158E87}"/>
            </a:ext>
          </a:extLst>
        </cdr:cNvPr>
        <cdr:cNvCxnSpPr/>
      </cdr:nvCxnSpPr>
      <cdr:spPr>
        <a:xfrm xmlns:a="http://schemas.openxmlformats.org/drawingml/2006/main" flipH="1">
          <a:off x="554935" y="1499152"/>
          <a:ext cx="281608" cy="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295275</xdr:colOff>
      <xdr:row>2</xdr:row>
      <xdr:rowOff>180975</xdr:rowOff>
    </xdr:from>
    <xdr:to>
      <xdr:col>20</xdr:col>
      <xdr:colOff>104775</xdr:colOff>
      <xdr:row>23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51E0EC-F6F9-402A-89A5-01B5830D4B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314325</xdr:colOff>
      <xdr:row>23</xdr:row>
      <xdr:rowOff>161925</xdr:rowOff>
    </xdr:from>
    <xdr:to>
      <xdr:col>20</xdr:col>
      <xdr:colOff>123825</xdr:colOff>
      <xdr:row>44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4C87CE9-BF64-4698-B744-A500DAE83A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Facilities\LWF\Wave%20Theories%20LW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0133%20-%20IISIS\H0133_IISIS_ensay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3.144.213.107\Laboratorio\Disco%20Datos\users\Lomonaco\Proyectos\Propuestas%20Pendientes\Acciona%20-%20Rosetta\Acciona%20-%20Roset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ve Theories Plot"/>
      <sheetName val="Wave theories"/>
      <sheetName val="Tests"/>
      <sheetName val="CalIrregular"/>
      <sheetName val="Eta and Stroke"/>
      <sheetName val="k3"/>
      <sheetName val="H vs T"/>
      <sheetName val="Solitary"/>
      <sheetName val="Eta and Stroke (2)"/>
      <sheetName val="Bichromatic"/>
      <sheetName val="Irregular"/>
      <sheetName val="Stokes 5"/>
      <sheetName val="Cnoidal 5"/>
      <sheetName val="Max"/>
    </sheetNames>
    <sheetDataSet>
      <sheetData sheetId="0" refreshError="1"/>
      <sheetData sheetId="1"/>
      <sheetData sheetId="2">
        <row r="1">
          <cell r="G1">
            <v>1</v>
          </cell>
          <cell r="I1">
            <v>1000</v>
          </cell>
          <cell r="K1">
            <v>1000</v>
          </cell>
        </row>
      </sheetData>
      <sheetData sheetId="3"/>
      <sheetData sheetId="4">
        <row r="1">
          <cell r="C1">
            <v>2.15</v>
          </cell>
          <cell r="G1">
            <v>32.01394046881834</v>
          </cell>
          <cell r="I1">
            <v>4.0640151445511838</v>
          </cell>
        </row>
        <row r="2">
          <cell r="C2">
            <v>6.5</v>
          </cell>
          <cell r="F2">
            <v>0.19626404045135976</v>
          </cell>
          <cell r="I2">
            <v>9.5387426680312117</v>
          </cell>
        </row>
        <row r="3">
          <cell r="C3">
            <v>2.7</v>
          </cell>
          <cell r="I3">
            <v>4.0999999999999996</v>
          </cell>
        </row>
        <row r="4">
          <cell r="C4">
            <v>0</v>
          </cell>
          <cell r="F4" t="str">
            <v>yes</v>
          </cell>
          <cell r="I4">
            <v>4.5</v>
          </cell>
        </row>
        <row r="5">
          <cell r="C5">
            <v>0</v>
          </cell>
          <cell r="F5" t="str">
            <v>yes</v>
          </cell>
        </row>
      </sheetData>
      <sheetData sheetId="5">
        <row r="1">
          <cell r="D1">
            <v>1E-3</v>
          </cell>
        </row>
      </sheetData>
      <sheetData sheetId="6"/>
      <sheetData sheetId="7"/>
      <sheetData sheetId="8"/>
      <sheetData sheetId="9">
        <row r="1">
          <cell r="B1">
            <v>-3.3255813953488373</v>
          </cell>
        </row>
      </sheetData>
      <sheetData sheetId="10">
        <row r="1">
          <cell r="B1">
            <v>0.3</v>
          </cell>
          <cell r="D1">
            <v>0.2</v>
          </cell>
          <cell r="G1">
            <v>0.20438706556410524</v>
          </cell>
        </row>
        <row r="2">
          <cell r="B2">
            <v>3</v>
          </cell>
          <cell r="D2">
            <v>1.5</v>
          </cell>
        </row>
        <row r="3">
          <cell r="B3">
            <v>1</v>
          </cell>
        </row>
        <row r="4">
          <cell r="B4">
            <v>3.3</v>
          </cell>
        </row>
      </sheetData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sayos"/>
      <sheetName val="Wave Probes distance"/>
      <sheetName val="Curvas HT y PT"/>
      <sheetName val="Tests"/>
      <sheetName val="Wave theories"/>
      <sheetName val="Wave Theories Plot (Reg)"/>
      <sheetName val="Wave Theories Plot (Irreg)"/>
      <sheetName val="Hoja1"/>
      <sheetName val="Result LabView"/>
      <sheetName val="Escalas"/>
    </sheetNames>
    <sheetDataSet>
      <sheetData sheetId="0">
        <row r="5">
          <cell r="B5">
            <v>52</v>
          </cell>
        </row>
      </sheetData>
      <sheetData sheetId="1" refreshError="1"/>
      <sheetData sheetId="2">
        <row r="2">
          <cell r="B2">
            <v>1</v>
          </cell>
          <cell r="N2">
            <v>1</v>
          </cell>
          <cell r="P2">
            <v>2</v>
          </cell>
        </row>
        <row r="34">
          <cell r="AK34">
            <v>0.26</v>
          </cell>
        </row>
        <row r="36">
          <cell r="AK36">
            <v>8.7999999999999995E-2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 2D"/>
      <sheetName val="Presupuesto 2D"/>
      <sheetName val="Escalas"/>
    </sheetNames>
    <sheetDataSet>
      <sheetData sheetId="0">
        <row r="2">
          <cell r="AB2">
            <v>1.21</v>
          </cell>
        </row>
      </sheetData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C46BF-7EBB-44A8-A5CC-926090AF2485}">
  <dimension ref="A1:M46"/>
  <sheetViews>
    <sheetView tabSelected="1" workbookViewId="0">
      <selection activeCell="O12" sqref="O12"/>
    </sheetView>
  </sheetViews>
  <sheetFormatPr defaultRowHeight="12.75" x14ac:dyDescent="0.2"/>
  <sheetData>
    <row r="1" spans="1:13" s="3" customFormat="1" x14ac:dyDescent="0.2">
      <c r="A1" s="3" t="s">
        <v>17</v>
      </c>
      <c r="B1" s="3" t="s">
        <v>18</v>
      </c>
      <c r="C1" s="3" t="s">
        <v>19</v>
      </c>
      <c r="D1" s="3" t="s">
        <v>20</v>
      </c>
      <c r="E1" s="3" t="s">
        <v>20</v>
      </c>
      <c r="F1" s="3" t="s">
        <v>23</v>
      </c>
      <c r="G1" s="3" t="s">
        <v>1</v>
      </c>
      <c r="H1" s="3" t="s">
        <v>21</v>
      </c>
      <c r="I1" s="3" t="s">
        <v>22</v>
      </c>
      <c r="K1" s="3" t="s">
        <v>32</v>
      </c>
      <c r="L1" s="3" t="s">
        <v>33</v>
      </c>
      <c r="M1" s="3">
        <v>0.75</v>
      </c>
    </row>
    <row r="2" spans="1:13" ht="15" x14ac:dyDescent="0.25">
      <c r="A2" s="4">
        <v>0.05</v>
      </c>
      <c r="B2" s="4">
        <v>1</v>
      </c>
      <c r="C2" s="4">
        <v>1.36</v>
      </c>
      <c r="D2">
        <f ca="1">E2</f>
        <v>1.561254972984047</v>
      </c>
      <c r="E2">
        <f ca="1">9.81*B2^2/2/PI()*TANH(2*PI()/D2*C2)</f>
        <v>1.561254972984047</v>
      </c>
      <c r="F2">
        <f ca="1">2*PI()/E2</f>
        <v>4.0244453442287211</v>
      </c>
      <c r="G2">
        <f ca="1">C2/E2</f>
        <v>0.87109410284254485</v>
      </c>
      <c r="H2">
        <f>A2/C2</f>
        <v>3.6764705882352942E-2</v>
      </c>
      <c r="I2">
        <f ca="1">A2/E2</f>
        <v>3.2025518486858265E-2</v>
      </c>
      <c r="K2">
        <f t="shared" ref="K2:K16" ca="1" si="0">$M$1/E2</f>
        <v>0.48038277730287399</v>
      </c>
      <c r="L2" s="3" t="s">
        <v>34</v>
      </c>
      <c r="M2" s="3">
        <v>2</v>
      </c>
    </row>
    <row r="3" spans="1:13" ht="15" x14ac:dyDescent="0.25">
      <c r="A3" s="4">
        <v>0.08</v>
      </c>
      <c r="B3" s="4">
        <v>1</v>
      </c>
      <c r="C3" s="4">
        <v>1.36</v>
      </c>
      <c r="D3">
        <f t="shared" ref="D3:D11" ca="1" si="1">E3</f>
        <v>1.561254972984047</v>
      </c>
      <c r="E3">
        <f t="shared" ref="E3:E4" ca="1" si="2">9.81*B3^2/2/PI()*TANH(2*PI()/D3*C3)</f>
        <v>1.561254972984047</v>
      </c>
      <c r="F3">
        <f t="shared" ref="F3:F11" ca="1" si="3">2*PI()/E3</f>
        <v>4.0244453442287211</v>
      </c>
      <c r="G3">
        <f t="shared" ref="G3:G4" ca="1" si="4">C3/E3</f>
        <v>0.87109410284254485</v>
      </c>
      <c r="H3">
        <f t="shared" ref="H3:H4" si="5">A3/C3</f>
        <v>5.8823529411764705E-2</v>
      </c>
      <c r="I3">
        <f t="shared" ref="I3:I4" ca="1" si="6">A3/E3</f>
        <v>5.1240829578973225E-2</v>
      </c>
      <c r="K3">
        <f t="shared" ca="1" si="0"/>
        <v>0.48038277730287399</v>
      </c>
    </row>
    <row r="4" spans="1:13" ht="15" x14ac:dyDescent="0.25">
      <c r="A4" s="4">
        <v>0.11</v>
      </c>
      <c r="B4" s="4">
        <v>1</v>
      </c>
      <c r="C4" s="4">
        <v>1.36</v>
      </c>
      <c r="D4">
        <f t="shared" ca="1" si="1"/>
        <v>1.561254972984047</v>
      </c>
      <c r="E4">
        <f t="shared" ca="1" si="2"/>
        <v>1.561254972984047</v>
      </c>
      <c r="F4">
        <f t="shared" ca="1" si="3"/>
        <v>4.0244453442287211</v>
      </c>
      <c r="G4">
        <f t="shared" ca="1" si="4"/>
        <v>0.87109410284254485</v>
      </c>
      <c r="H4">
        <f t="shared" si="5"/>
        <v>8.0882352941176461E-2</v>
      </c>
      <c r="I4">
        <f t="shared" ca="1" si="6"/>
        <v>7.0456140671088185E-2</v>
      </c>
      <c r="K4">
        <f t="shared" ca="1" si="0"/>
        <v>0.48038277730287399</v>
      </c>
    </row>
    <row r="5" spans="1:13" ht="15" x14ac:dyDescent="0.25">
      <c r="A5" s="4">
        <v>0.14000000000000001</v>
      </c>
      <c r="B5" s="4">
        <v>1</v>
      </c>
      <c r="C5" s="4">
        <v>1.36</v>
      </c>
      <c r="D5">
        <f t="shared" ca="1" si="1"/>
        <v>1.561254972984047</v>
      </c>
      <c r="E5">
        <f t="shared" ref="E5:E11" ca="1" si="7">9.81*B5^2/2/PI()*TANH(2*PI()/D5*C5)</f>
        <v>1.561254972984047</v>
      </c>
      <c r="F5">
        <f t="shared" ca="1" si="3"/>
        <v>4.0244453442287211</v>
      </c>
      <c r="G5">
        <f t="shared" ref="G5:G11" ca="1" si="8">C5/E5</f>
        <v>0.87109410284254485</v>
      </c>
      <c r="H5">
        <f t="shared" ref="H5:H11" si="9">A5/C5</f>
        <v>0.10294117647058824</v>
      </c>
      <c r="I5">
        <f t="shared" ref="I5:I11" ca="1" si="10">A5/E5</f>
        <v>8.9671451763203153E-2</v>
      </c>
      <c r="K5">
        <f t="shared" ca="1" si="0"/>
        <v>0.48038277730287399</v>
      </c>
    </row>
    <row r="6" spans="1:13" ht="15" x14ac:dyDescent="0.25">
      <c r="A6" s="4">
        <v>0.17</v>
      </c>
      <c r="B6" s="4">
        <v>1</v>
      </c>
      <c r="C6" s="4">
        <v>1.36</v>
      </c>
      <c r="D6">
        <f t="shared" ca="1" si="1"/>
        <v>1.561254972984047</v>
      </c>
      <c r="E6">
        <f t="shared" ca="1" si="7"/>
        <v>1.561254972984047</v>
      </c>
      <c r="F6">
        <f t="shared" ca="1" si="3"/>
        <v>4.0244453442287211</v>
      </c>
      <c r="G6">
        <f t="shared" ca="1" si="8"/>
        <v>0.87109410284254485</v>
      </c>
      <c r="H6">
        <f t="shared" si="9"/>
        <v>0.125</v>
      </c>
      <c r="I6">
        <f t="shared" ca="1" si="10"/>
        <v>0.10888676285531811</v>
      </c>
      <c r="K6">
        <f t="shared" ca="1" si="0"/>
        <v>0.48038277730287399</v>
      </c>
    </row>
    <row r="7" spans="1:13" ht="15" x14ac:dyDescent="0.25">
      <c r="A7" s="4">
        <v>0.05</v>
      </c>
      <c r="B7" s="4">
        <v>2</v>
      </c>
      <c r="C7" s="4">
        <v>1.36</v>
      </c>
      <c r="D7">
        <f t="shared" ca="1" si="1"/>
        <v>5.6629051082523505</v>
      </c>
      <c r="E7">
        <f t="shared" ca="1" si="7"/>
        <v>5.6629051082523505</v>
      </c>
      <c r="F7">
        <f t="shared" ca="1" si="3"/>
        <v>1.1095339206767429</v>
      </c>
      <c r="G7">
        <f t="shared" ca="1" si="8"/>
        <v>0.240159418885215</v>
      </c>
      <c r="H7">
        <f t="shared" si="9"/>
        <v>3.6764705882352942E-2</v>
      </c>
      <c r="I7">
        <f t="shared" ca="1" si="10"/>
        <v>8.8293904001917282E-3</v>
      </c>
      <c r="K7">
        <f t="shared" ca="1" si="0"/>
        <v>0.13244085600287592</v>
      </c>
    </row>
    <row r="8" spans="1:13" ht="15" x14ac:dyDescent="0.25">
      <c r="A8" s="4">
        <v>0.08</v>
      </c>
      <c r="B8" s="4">
        <v>2</v>
      </c>
      <c r="C8" s="4">
        <v>1.36</v>
      </c>
      <c r="D8">
        <f t="shared" ca="1" si="1"/>
        <v>5.6629051082523505</v>
      </c>
      <c r="E8">
        <f t="shared" ca="1" si="7"/>
        <v>5.6629051082523505</v>
      </c>
      <c r="F8">
        <f t="shared" ca="1" si="3"/>
        <v>1.1095339206767429</v>
      </c>
      <c r="G8">
        <f t="shared" ca="1" si="8"/>
        <v>0.240159418885215</v>
      </c>
      <c r="H8">
        <f t="shared" si="9"/>
        <v>5.8823529411764705E-2</v>
      </c>
      <c r="I8">
        <f t="shared" ca="1" si="10"/>
        <v>1.4127024640306764E-2</v>
      </c>
      <c r="K8">
        <f t="shared" ca="1" si="0"/>
        <v>0.13244085600287592</v>
      </c>
    </row>
    <row r="9" spans="1:13" ht="15" x14ac:dyDescent="0.25">
      <c r="A9" s="4">
        <v>0.11</v>
      </c>
      <c r="B9" s="4">
        <v>2</v>
      </c>
      <c r="C9" s="4">
        <v>1.36</v>
      </c>
      <c r="D9">
        <f t="shared" ca="1" si="1"/>
        <v>5.6629051082523505</v>
      </c>
      <c r="E9">
        <f t="shared" ca="1" si="7"/>
        <v>5.6629051082523505</v>
      </c>
      <c r="F9">
        <f t="shared" ca="1" si="3"/>
        <v>1.1095339206767429</v>
      </c>
      <c r="G9">
        <f t="shared" ca="1" si="8"/>
        <v>0.240159418885215</v>
      </c>
      <c r="H9">
        <f t="shared" si="9"/>
        <v>8.0882352941176461E-2</v>
      </c>
      <c r="I9">
        <f t="shared" ca="1" si="10"/>
        <v>1.9424658880421802E-2</v>
      </c>
      <c r="K9">
        <f t="shared" ca="1" si="0"/>
        <v>0.13244085600287592</v>
      </c>
    </row>
    <row r="10" spans="1:13" ht="15" x14ac:dyDescent="0.25">
      <c r="A10" s="4">
        <v>0.14000000000000001</v>
      </c>
      <c r="B10" s="4">
        <v>2</v>
      </c>
      <c r="C10" s="4">
        <v>1.36</v>
      </c>
      <c r="D10">
        <f t="shared" ca="1" si="1"/>
        <v>5.6629051082523505</v>
      </c>
      <c r="E10">
        <f t="shared" ca="1" si="7"/>
        <v>5.6629051082523505</v>
      </c>
      <c r="F10">
        <f t="shared" ca="1" si="3"/>
        <v>1.1095339206767429</v>
      </c>
      <c r="G10">
        <f t="shared" ca="1" si="8"/>
        <v>0.240159418885215</v>
      </c>
      <c r="H10">
        <f t="shared" si="9"/>
        <v>0.10294117647058824</v>
      </c>
      <c r="I10">
        <f t="shared" ca="1" si="10"/>
        <v>2.472229312053684E-2</v>
      </c>
      <c r="K10">
        <f t="shared" ca="1" si="0"/>
        <v>0.13244085600287592</v>
      </c>
    </row>
    <row r="11" spans="1:13" ht="15" x14ac:dyDescent="0.25">
      <c r="A11" s="4">
        <v>0.17</v>
      </c>
      <c r="B11" s="4">
        <v>2</v>
      </c>
      <c r="C11" s="4">
        <v>1.36</v>
      </c>
      <c r="D11">
        <f t="shared" ca="1" si="1"/>
        <v>5.6629051082523505</v>
      </c>
      <c r="E11">
        <f t="shared" ca="1" si="7"/>
        <v>5.6629051082523505</v>
      </c>
      <c r="F11">
        <f t="shared" ca="1" si="3"/>
        <v>1.1095339206767429</v>
      </c>
      <c r="G11">
        <f t="shared" ca="1" si="8"/>
        <v>0.240159418885215</v>
      </c>
      <c r="H11">
        <f t="shared" si="9"/>
        <v>0.125</v>
      </c>
      <c r="I11">
        <f t="shared" ca="1" si="10"/>
        <v>3.0019927360651875E-2</v>
      </c>
      <c r="K11">
        <f t="shared" ca="1" si="0"/>
        <v>0.13244085600287592</v>
      </c>
    </row>
    <row r="12" spans="1:13" ht="15" x14ac:dyDescent="0.25">
      <c r="A12" s="4">
        <v>0.05</v>
      </c>
      <c r="B12" s="4">
        <v>3</v>
      </c>
      <c r="C12" s="4">
        <v>1.36</v>
      </c>
      <c r="D12">
        <f ca="1">E12</f>
        <v>9.842563078038463</v>
      </c>
      <c r="E12">
        <f ca="1">9.81*B12^2/2/PI()*TANH(2*PI()/D12*C12)</f>
        <v>9.8425630780384648</v>
      </c>
      <c r="F12">
        <f ca="1">2*PI()/E12</f>
        <v>0.63836881281453461</v>
      </c>
      <c r="G12">
        <f ca="1">C12/E12</f>
        <v>0.13817539082218774</v>
      </c>
      <c r="H12">
        <f>A12/C12</f>
        <v>3.6764705882352942E-2</v>
      </c>
      <c r="I12">
        <f ca="1">A12/E12</f>
        <v>5.0799776037569024E-3</v>
      </c>
      <c r="K12">
        <f t="shared" ca="1" si="0"/>
        <v>7.6199664056353533E-2</v>
      </c>
    </row>
    <row r="13" spans="1:13" ht="15" x14ac:dyDescent="0.25">
      <c r="A13" s="4">
        <v>0.08</v>
      </c>
      <c r="B13" s="4">
        <v>3</v>
      </c>
      <c r="C13" s="4">
        <v>1.36</v>
      </c>
      <c r="D13">
        <f t="shared" ref="D13:D21" ca="1" si="11">E13</f>
        <v>9.842563078038463</v>
      </c>
      <c r="E13">
        <f t="shared" ref="E13:E21" ca="1" si="12">9.81*B13^2/2/PI()*TANH(2*PI()/D13*C13)</f>
        <v>9.8425630780384648</v>
      </c>
      <c r="F13">
        <f t="shared" ref="F13:F21" ca="1" si="13">2*PI()/E13</f>
        <v>0.63836881281453461</v>
      </c>
      <c r="G13">
        <f t="shared" ref="G13:G21" ca="1" si="14">C13/E13</f>
        <v>0.13817539082218774</v>
      </c>
      <c r="H13">
        <f t="shared" ref="H13:H21" si="15">A13/C13</f>
        <v>5.8823529411764705E-2</v>
      </c>
      <c r="I13">
        <f t="shared" ref="I13:I21" ca="1" si="16">A13/E13</f>
        <v>8.1279641660110431E-3</v>
      </c>
      <c r="K13">
        <f t="shared" ca="1" si="0"/>
        <v>7.6199664056353533E-2</v>
      </c>
    </row>
    <row r="14" spans="1:13" ht="15" x14ac:dyDescent="0.25">
      <c r="A14" s="4">
        <v>0.11</v>
      </c>
      <c r="B14" s="4">
        <v>3</v>
      </c>
      <c r="C14" s="4">
        <v>1.36</v>
      </c>
      <c r="D14">
        <f t="shared" ca="1" si="11"/>
        <v>9.8425630780384648</v>
      </c>
      <c r="E14">
        <f t="shared" ca="1" si="12"/>
        <v>9.842563078038463</v>
      </c>
      <c r="F14">
        <f t="shared" ca="1" si="13"/>
        <v>0.63836881281453473</v>
      </c>
      <c r="G14">
        <f t="shared" ca="1" si="14"/>
        <v>0.13817539082218777</v>
      </c>
      <c r="H14">
        <f t="shared" si="15"/>
        <v>8.0882352941176461E-2</v>
      </c>
      <c r="I14">
        <f t="shared" ca="1" si="16"/>
        <v>1.1175950728265186E-2</v>
      </c>
      <c r="K14">
        <f t="shared" ca="1" si="0"/>
        <v>7.6199664056353547E-2</v>
      </c>
    </row>
    <row r="15" spans="1:13" ht="15" x14ac:dyDescent="0.25">
      <c r="A15" s="4">
        <v>0.14000000000000001</v>
      </c>
      <c r="B15" s="4">
        <v>3</v>
      </c>
      <c r="C15" s="4">
        <v>1.36</v>
      </c>
      <c r="D15">
        <f t="shared" ca="1" si="11"/>
        <v>9.8425630780384648</v>
      </c>
      <c r="E15">
        <f t="shared" ca="1" si="12"/>
        <v>9.842563078038463</v>
      </c>
      <c r="F15">
        <f t="shared" ca="1" si="13"/>
        <v>0.63836881281453473</v>
      </c>
      <c r="G15">
        <f t="shared" ca="1" si="14"/>
        <v>0.13817539082218777</v>
      </c>
      <c r="H15">
        <f t="shared" si="15"/>
        <v>0.10294117647058824</v>
      </c>
      <c r="I15">
        <f t="shared" ca="1" si="16"/>
        <v>1.422393729051933E-2</v>
      </c>
      <c r="K15">
        <f t="shared" ca="1" si="0"/>
        <v>7.6199664056353547E-2</v>
      </c>
    </row>
    <row r="16" spans="1:13" ht="15" x14ac:dyDescent="0.25">
      <c r="A16" s="4">
        <v>0.17</v>
      </c>
      <c r="B16" s="4">
        <v>3</v>
      </c>
      <c r="C16" s="4">
        <v>1.36</v>
      </c>
      <c r="D16">
        <f t="shared" ca="1" si="11"/>
        <v>9.842563078038463</v>
      </c>
      <c r="E16">
        <f t="shared" ca="1" si="12"/>
        <v>9.8425630780384648</v>
      </c>
      <c r="F16">
        <f t="shared" ca="1" si="13"/>
        <v>0.63836881281453461</v>
      </c>
      <c r="G16">
        <f t="shared" ca="1" si="14"/>
        <v>0.13817539082218774</v>
      </c>
      <c r="H16">
        <f t="shared" si="15"/>
        <v>0.125</v>
      </c>
      <c r="I16">
        <f t="shared" ca="1" si="16"/>
        <v>1.7271923852773468E-2</v>
      </c>
      <c r="K16">
        <f t="shared" ca="1" si="0"/>
        <v>7.6199664056353533E-2</v>
      </c>
    </row>
    <row r="17" spans="1:11" ht="15" x14ac:dyDescent="0.25">
      <c r="A17" s="4">
        <v>0.05</v>
      </c>
      <c r="B17" s="4">
        <v>3.25</v>
      </c>
      <c r="C17" s="4">
        <v>1.36</v>
      </c>
      <c r="D17">
        <f t="shared" ca="1" si="11"/>
        <v>10.841255854373625</v>
      </c>
      <c r="E17">
        <f t="shared" ca="1" si="12"/>
        <v>10.841255854373616</v>
      </c>
      <c r="F17">
        <f t="shared" ca="1" si="13"/>
        <v>0.57956249640993418</v>
      </c>
      <c r="G17">
        <f t="shared" ca="1" si="14"/>
        <v>0.12544672114267502</v>
      </c>
      <c r="H17">
        <f t="shared" si="15"/>
        <v>3.6764705882352942E-2</v>
      </c>
      <c r="I17">
        <f t="shared" ca="1" si="16"/>
        <v>4.6120118067159935E-3</v>
      </c>
      <c r="K17">
        <f t="shared" ref="K17:K21" ca="1" si="17">$M$2/E17</f>
        <v>0.18448047226863973</v>
      </c>
    </row>
    <row r="18" spans="1:11" ht="15" x14ac:dyDescent="0.25">
      <c r="A18" s="4">
        <v>0.08</v>
      </c>
      <c r="B18" s="4">
        <v>3.25</v>
      </c>
      <c r="C18" s="4">
        <v>1.36</v>
      </c>
      <c r="D18">
        <f t="shared" ca="1" si="11"/>
        <v>10.841255854373616</v>
      </c>
      <c r="E18">
        <f t="shared" ca="1" si="12"/>
        <v>10.841255854373625</v>
      </c>
      <c r="F18">
        <f t="shared" ca="1" si="13"/>
        <v>0.57956249640993363</v>
      </c>
      <c r="G18">
        <f t="shared" ca="1" si="14"/>
        <v>0.12544672114267494</v>
      </c>
      <c r="H18">
        <f t="shared" si="15"/>
        <v>5.8823529411764705E-2</v>
      </c>
      <c r="I18">
        <f t="shared" ca="1" si="16"/>
        <v>7.379218890745584E-3</v>
      </c>
      <c r="K18">
        <f t="shared" ca="1" si="17"/>
        <v>0.18448047226863959</v>
      </c>
    </row>
    <row r="19" spans="1:11" ht="15" x14ac:dyDescent="0.25">
      <c r="A19" s="4">
        <v>0.11</v>
      </c>
      <c r="B19" s="4">
        <v>3.25</v>
      </c>
      <c r="C19" s="4">
        <v>1.36</v>
      </c>
      <c r="D19">
        <f t="shared" ca="1" si="11"/>
        <v>10.841255854373625</v>
      </c>
      <c r="E19">
        <f t="shared" ca="1" si="12"/>
        <v>10.841255854373616</v>
      </c>
      <c r="F19">
        <f t="shared" ca="1" si="13"/>
        <v>0.57956249640993418</v>
      </c>
      <c r="G19">
        <f t="shared" ca="1" si="14"/>
        <v>0.12544672114267502</v>
      </c>
      <c r="H19">
        <f t="shared" si="15"/>
        <v>8.0882352941176461E-2</v>
      </c>
      <c r="I19">
        <f t="shared" ca="1" si="16"/>
        <v>1.0146425974775185E-2</v>
      </c>
      <c r="K19">
        <f t="shared" ca="1" si="17"/>
        <v>0.18448047226863973</v>
      </c>
    </row>
    <row r="20" spans="1:11" ht="15" x14ac:dyDescent="0.25">
      <c r="A20" s="4">
        <v>0.14000000000000001</v>
      </c>
      <c r="B20" s="4">
        <v>3.25</v>
      </c>
      <c r="C20" s="4">
        <v>1.36</v>
      </c>
      <c r="D20">
        <f t="shared" ca="1" si="11"/>
        <v>10.841255854373625</v>
      </c>
      <c r="E20">
        <f t="shared" ca="1" si="12"/>
        <v>10.841255854373616</v>
      </c>
      <c r="F20">
        <f t="shared" ca="1" si="13"/>
        <v>0.57956249640993418</v>
      </c>
      <c r="G20">
        <f t="shared" ca="1" si="14"/>
        <v>0.12544672114267502</v>
      </c>
      <c r="H20">
        <f t="shared" si="15"/>
        <v>0.10294117647058824</v>
      </c>
      <c r="I20">
        <f t="shared" ca="1" si="16"/>
        <v>1.2913633058804783E-2</v>
      </c>
      <c r="K20">
        <f t="shared" ca="1" si="17"/>
        <v>0.18448047226863973</v>
      </c>
    </row>
    <row r="21" spans="1:11" ht="15" x14ac:dyDescent="0.25">
      <c r="A21" s="4">
        <v>0.17</v>
      </c>
      <c r="B21" s="4">
        <v>3.25</v>
      </c>
      <c r="C21" s="4">
        <v>1.36</v>
      </c>
      <c r="D21">
        <f t="shared" ca="1" si="11"/>
        <v>10.841255854373625</v>
      </c>
      <c r="E21">
        <f t="shared" ca="1" si="12"/>
        <v>10.841255854373616</v>
      </c>
      <c r="F21">
        <f t="shared" ca="1" si="13"/>
        <v>0.57956249640993418</v>
      </c>
      <c r="G21">
        <f t="shared" ca="1" si="14"/>
        <v>0.12544672114267502</v>
      </c>
      <c r="H21">
        <f t="shared" si="15"/>
        <v>0.125</v>
      </c>
      <c r="I21">
        <f t="shared" ca="1" si="16"/>
        <v>1.5680840142834378E-2</v>
      </c>
      <c r="K21">
        <f t="shared" ca="1" si="17"/>
        <v>0.18448047226863973</v>
      </c>
    </row>
    <row r="22" spans="1:11" ht="15" x14ac:dyDescent="0.25">
      <c r="A22" s="4">
        <v>0.05</v>
      </c>
      <c r="B22" s="4">
        <v>3.5</v>
      </c>
      <c r="C22" s="4">
        <v>1.36</v>
      </c>
      <c r="D22">
        <f ca="1">E22</f>
        <v>11.828006713832542</v>
      </c>
      <c r="E22">
        <f ca="1">9.81*B22^2/2/PI()*TANH(2*PI()/D22*C22)</f>
        <v>11.828006713832542</v>
      </c>
      <c r="F22">
        <f ca="1">2*PI()/E22</f>
        <v>0.53121252457792123</v>
      </c>
      <c r="G22">
        <f ca="1">C22/E22</f>
        <v>0.11498133480170551</v>
      </c>
      <c r="H22">
        <f>A22/C22</f>
        <v>3.6764705882352942E-2</v>
      </c>
      <c r="I22">
        <f ca="1">A22/E22</f>
        <v>4.2272549559450555E-3</v>
      </c>
      <c r="K22">
        <f t="shared" ref="K22:K26" ca="1" si="18">$M$2/E22</f>
        <v>0.16909019823780222</v>
      </c>
    </row>
    <row r="23" spans="1:11" ht="15" x14ac:dyDescent="0.25">
      <c r="A23" s="4">
        <v>0.08</v>
      </c>
      <c r="B23" s="4">
        <v>3.5</v>
      </c>
      <c r="C23" s="4">
        <v>1.36</v>
      </c>
      <c r="D23">
        <f t="shared" ref="D23:D31" ca="1" si="19">E23</f>
        <v>11.828006713832542</v>
      </c>
      <c r="E23">
        <f t="shared" ref="E23:E31" ca="1" si="20">9.81*B23^2/2/PI()*TANH(2*PI()/D23*C23)</f>
        <v>11.828006713832542</v>
      </c>
      <c r="F23">
        <f t="shared" ref="F23:F31" ca="1" si="21">2*PI()/E23</f>
        <v>0.53121252457792123</v>
      </c>
      <c r="G23">
        <f t="shared" ref="G23:G31" ca="1" si="22">C23/E23</f>
        <v>0.11498133480170551</v>
      </c>
      <c r="H23">
        <f t="shared" ref="H23:H31" si="23">A23/C23</f>
        <v>5.8823529411764705E-2</v>
      </c>
      <c r="I23">
        <f t="shared" ref="I23:I31" ca="1" si="24">A23/E23</f>
        <v>6.7636079295120884E-3</v>
      </c>
      <c r="K23">
        <f t="shared" ca="1" si="18"/>
        <v>0.16909019823780222</v>
      </c>
    </row>
    <row r="24" spans="1:11" ht="15" x14ac:dyDescent="0.25">
      <c r="A24" s="4">
        <v>0.11</v>
      </c>
      <c r="B24" s="4">
        <v>3.5</v>
      </c>
      <c r="C24" s="4">
        <v>1.36</v>
      </c>
      <c r="D24">
        <f t="shared" ca="1" si="19"/>
        <v>11.828006713832542</v>
      </c>
      <c r="E24">
        <f t="shared" ca="1" si="20"/>
        <v>11.828006713832542</v>
      </c>
      <c r="F24">
        <f t="shared" ca="1" si="21"/>
        <v>0.53121252457792123</v>
      </c>
      <c r="G24">
        <f t="shared" ca="1" si="22"/>
        <v>0.11498133480170551</v>
      </c>
      <c r="H24">
        <f t="shared" si="23"/>
        <v>8.0882352941176461E-2</v>
      </c>
      <c r="I24">
        <f t="shared" ca="1" si="24"/>
        <v>9.2999609030791214E-3</v>
      </c>
      <c r="K24">
        <f t="shared" ca="1" si="18"/>
        <v>0.16909019823780222</v>
      </c>
    </row>
    <row r="25" spans="1:11" ht="15" x14ac:dyDescent="0.25">
      <c r="A25" s="4">
        <v>0.14000000000000001</v>
      </c>
      <c r="B25" s="4">
        <v>3.5</v>
      </c>
      <c r="C25" s="4">
        <v>1.36</v>
      </c>
      <c r="D25">
        <f t="shared" ca="1" si="19"/>
        <v>11.828006713832542</v>
      </c>
      <c r="E25">
        <f t="shared" ca="1" si="20"/>
        <v>11.828006713832542</v>
      </c>
      <c r="F25">
        <f t="shared" ca="1" si="21"/>
        <v>0.53121252457792123</v>
      </c>
      <c r="G25">
        <f t="shared" ca="1" si="22"/>
        <v>0.11498133480170551</v>
      </c>
      <c r="H25">
        <f t="shared" si="23"/>
        <v>0.10294117647058824</v>
      </c>
      <c r="I25">
        <f t="shared" ca="1" si="24"/>
        <v>1.1836313876646156E-2</v>
      </c>
      <c r="K25">
        <f t="shared" ca="1" si="18"/>
        <v>0.16909019823780222</v>
      </c>
    </row>
    <row r="26" spans="1:11" ht="15" x14ac:dyDescent="0.25">
      <c r="A26" s="4">
        <v>0.17</v>
      </c>
      <c r="B26" s="4">
        <v>3.5</v>
      </c>
      <c r="C26" s="4">
        <v>1.36</v>
      </c>
      <c r="D26">
        <f t="shared" ca="1" si="19"/>
        <v>11.828006713832542</v>
      </c>
      <c r="E26">
        <f t="shared" ca="1" si="20"/>
        <v>11.828006713832542</v>
      </c>
      <c r="F26">
        <f t="shared" ca="1" si="21"/>
        <v>0.53121252457792123</v>
      </c>
      <c r="G26">
        <f t="shared" ca="1" si="22"/>
        <v>0.11498133480170551</v>
      </c>
      <c r="H26">
        <f t="shared" si="23"/>
        <v>0.125</v>
      </c>
      <c r="I26">
        <f t="shared" ca="1" si="24"/>
        <v>1.4372666850213189E-2</v>
      </c>
      <c r="K26">
        <f t="shared" ca="1" si="18"/>
        <v>0.16909019823780222</v>
      </c>
    </row>
    <row r="27" spans="1:11" ht="15" x14ac:dyDescent="0.25">
      <c r="A27" s="4">
        <v>0.05</v>
      </c>
      <c r="B27" s="4">
        <v>3.75</v>
      </c>
      <c r="C27" s="4">
        <v>1.36</v>
      </c>
      <c r="D27">
        <f t="shared" ca="1" si="19"/>
        <v>12.805067373624103</v>
      </c>
      <c r="E27">
        <f t="shared" ca="1" si="20"/>
        <v>12.805067373624103</v>
      </c>
      <c r="F27">
        <f t="shared" ca="1" si="21"/>
        <v>0.49067959768190683</v>
      </c>
      <c r="G27">
        <f t="shared" ca="1" si="22"/>
        <v>0.10620795348576846</v>
      </c>
      <c r="H27">
        <f t="shared" si="23"/>
        <v>3.6764705882352942E-2</v>
      </c>
      <c r="I27">
        <f t="shared" ca="1" si="24"/>
        <v>3.9047041722708991E-3</v>
      </c>
      <c r="K27">
        <f t="shared" ref="K27:K36" ca="1" si="25">$M$2/E27</f>
        <v>0.15618816689083595</v>
      </c>
    </row>
    <row r="28" spans="1:11" ht="15" x14ac:dyDescent="0.25">
      <c r="A28" s="4">
        <v>0.08</v>
      </c>
      <c r="B28" s="4">
        <v>3.75</v>
      </c>
      <c r="C28" s="4">
        <v>1.36</v>
      </c>
      <c r="D28">
        <f t="shared" ca="1" si="19"/>
        <v>12.805067373624103</v>
      </c>
      <c r="E28">
        <f t="shared" ca="1" si="20"/>
        <v>12.805067373624103</v>
      </c>
      <c r="F28">
        <f t="shared" ca="1" si="21"/>
        <v>0.49067959768190683</v>
      </c>
      <c r="G28">
        <f t="shared" ca="1" si="22"/>
        <v>0.10620795348576846</v>
      </c>
      <c r="H28">
        <f t="shared" si="23"/>
        <v>5.8823529411764705E-2</v>
      </c>
      <c r="I28">
        <f t="shared" ca="1" si="24"/>
        <v>6.2475266756334387E-3</v>
      </c>
      <c r="K28">
        <f t="shared" ca="1" si="25"/>
        <v>0.15618816689083595</v>
      </c>
    </row>
    <row r="29" spans="1:11" ht="15" x14ac:dyDescent="0.25">
      <c r="A29" s="4">
        <v>0.11</v>
      </c>
      <c r="B29" s="4">
        <v>3.75</v>
      </c>
      <c r="C29" s="4">
        <v>1.36</v>
      </c>
      <c r="D29">
        <f t="shared" ca="1" si="19"/>
        <v>12.805067373624103</v>
      </c>
      <c r="E29">
        <f t="shared" ca="1" si="20"/>
        <v>12.805067373624103</v>
      </c>
      <c r="F29">
        <f t="shared" ca="1" si="21"/>
        <v>0.49067959768190683</v>
      </c>
      <c r="G29">
        <f t="shared" ca="1" si="22"/>
        <v>0.10620795348576846</v>
      </c>
      <c r="H29">
        <f t="shared" si="23"/>
        <v>8.0882352941176461E-2</v>
      </c>
      <c r="I29">
        <f t="shared" ca="1" si="24"/>
        <v>8.5903491789959784E-3</v>
      </c>
      <c r="K29">
        <f t="shared" ca="1" si="25"/>
        <v>0.15618816689083595</v>
      </c>
    </row>
    <row r="30" spans="1:11" ht="15" x14ac:dyDescent="0.25">
      <c r="A30" s="4">
        <v>0.14000000000000001</v>
      </c>
      <c r="B30" s="4">
        <v>3.75</v>
      </c>
      <c r="C30" s="4">
        <v>1.36</v>
      </c>
      <c r="D30">
        <f t="shared" ca="1" si="19"/>
        <v>12.805067373624103</v>
      </c>
      <c r="E30">
        <f t="shared" ca="1" si="20"/>
        <v>12.805067373624103</v>
      </c>
      <c r="F30">
        <f t="shared" ca="1" si="21"/>
        <v>0.49067959768190683</v>
      </c>
      <c r="G30">
        <f t="shared" ca="1" si="22"/>
        <v>0.10620795348576846</v>
      </c>
      <c r="H30">
        <f t="shared" si="23"/>
        <v>0.10294117647058824</v>
      </c>
      <c r="I30">
        <f t="shared" ca="1" si="24"/>
        <v>1.0933171682358519E-2</v>
      </c>
      <c r="K30">
        <f t="shared" ca="1" si="25"/>
        <v>0.15618816689083595</v>
      </c>
    </row>
    <row r="31" spans="1:11" ht="15" x14ac:dyDescent="0.25">
      <c r="A31" s="4">
        <v>0.17</v>
      </c>
      <c r="B31" s="4">
        <v>3.75</v>
      </c>
      <c r="C31" s="4">
        <v>1.36</v>
      </c>
      <c r="D31">
        <f t="shared" ca="1" si="19"/>
        <v>12.805067373624103</v>
      </c>
      <c r="E31">
        <f t="shared" ca="1" si="20"/>
        <v>12.805067373624103</v>
      </c>
      <c r="F31">
        <f t="shared" ca="1" si="21"/>
        <v>0.49067959768190683</v>
      </c>
      <c r="G31">
        <f t="shared" ca="1" si="22"/>
        <v>0.10620795348576846</v>
      </c>
      <c r="H31">
        <f t="shared" si="23"/>
        <v>0.125</v>
      </c>
      <c r="I31">
        <f t="shared" ca="1" si="24"/>
        <v>1.3275994185721058E-2</v>
      </c>
      <c r="K31">
        <f t="shared" ca="1" si="25"/>
        <v>0.15618816689083595</v>
      </c>
    </row>
    <row r="32" spans="1:11" ht="15" x14ac:dyDescent="0.25">
      <c r="A32" s="4">
        <v>0.05</v>
      </c>
      <c r="B32" s="4">
        <v>4</v>
      </c>
      <c r="C32" s="4">
        <v>1.36</v>
      </c>
      <c r="D32">
        <f ca="1">E32</f>
        <v>13.774189440248115</v>
      </c>
      <c r="E32">
        <f ca="1">9.81*B32^2/2/PI()*TANH(2*PI()/D32*C32)</f>
        <v>13.774189440248099</v>
      </c>
      <c r="F32">
        <f ca="1">2*PI()/E32</f>
        <v>0.45615644640548914</v>
      </c>
      <c r="G32">
        <f ca="1">C32/E32</f>
        <v>9.8735392445386899E-2</v>
      </c>
      <c r="H32">
        <f>A32/C32</f>
        <v>3.6764705882352942E-2</v>
      </c>
      <c r="I32">
        <f ca="1">A32/E32</f>
        <v>3.6299776634333416E-3</v>
      </c>
      <c r="K32">
        <f t="shared" ca="1" si="25"/>
        <v>0.14519910653733364</v>
      </c>
    </row>
    <row r="33" spans="1:11" ht="15" x14ac:dyDescent="0.25">
      <c r="A33" s="4">
        <v>0.08</v>
      </c>
      <c r="B33" s="4">
        <v>4</v>
      </c>
      <c r="C33" s="4">
        <v>1.36</v>
      </c>
      <c r="D33">
        <f t="shared" ref="D33:D41" ca="1" si="26">E33</f>
        <v>13.774189440248115</v>
      </c>
      <c r="E33">
        <f t="shared" ref="E33:E41" ca="1" si="27">9.81*B33^2/2/PI()*TANH(2*PI()/D33*C33)</f>
        <v>13.774189440248099</v>
      </c>
      <c r="F33">
        <f t="shared" ref="F33:F41" ca="1" si="28">2*PI()/E33</f>
        <v>0.45615644640548914</v>
      </c>
      <c r="G33">
        <f t="shared" ref="G33:G41" ca="1" si="29">C33/E33</f>
        <v>9.8735392445386899E-2</v>
      </c>
      <c r="H33">
        <f t="shared" ref="H33:H41" si="30">A33/C33</f>
        <v>5.8823529411764705E-2</v>
      </c>
      <c r="I33">
        <f t="shared" ref="I33:I41" ca="1" si="31">A33/E33</f>
        <v>5.8079642614933466E-3</v>
      </c>
      <c r="K33">
        <f t="shared" ca="1" si="25"/>
        <v>0.14519910653733364</v>
      </c>
    </row>
    <row r="34" spans="1:11" ht="15" x14ac:dyDescent="0.25">
      <c r="A34" s="4">
        <v>0.11</v>
      </c>
      <c r="B34" s="4">
        <v>4</v>
      </c>
      <c r="C34" s="4">
        <v>1.36</v>
      </c>
      <c r="D34">
        <f t="shared" ca="1" si="26"/>
        <v>13.774189440248115</v>
      </c>
      <c r="E34">
        <f t="shared" ca="1" si="27"/>
        <v>13.774189440248099</v>
      </c>
      <c r="F34">
        <f t="shared" ca="1" si="28"/>
        <v>0.45615644640548914</v>
      </c>
      <c r="G34">
        <f t="shared" ca="1" si="29"/>
        <v>9.8735392445386899E-2</v>
      </c>
      <c r="H34">
        <f t="shared" si="30"/>
        <v>8.0882352941176461E-2</v>
      </c>
      <c r="I34">
        <f t="shared" ca="1" si="31"/>
        <v>7.9859508595533507E-3</v>
      </c>
      <c r="K34">
        <f t="shared" ca="1" si="25"/>
        <v>0.14519910653733364</v>
      </c>
    </row>
    <row r="35" spans="1:11" ht="15" x14ac:dyDescent="0.25">
      <c r="A35" s="4">
        <v>0.14000000000000001</v>
      </c>
      <c r="B35" s="4">
        <v>4</v>
      </c>
      <c r="C35" s="4">
        <v>1.36</v>
      </c>
      <c r="D35">
        <f t="shared" ca="1" si="26"/>
        <v>13.774189440248115</v>
      </c>
      <c r="E35">
        <f t="shared" ca="1" si="27"/>
        <v>13.774189440248099</v>
      </c>
      <c r="F35">
        <f t="shared" ca="1" si="28"/>
        <v>0.45615644640548914</v>
      </c>
      <c r="G35">
        <f t="shared" ca="1" si="29"/>
        <v>9.8735392445386899E-2</v>
      </c>
      <c r="H35">
        <f t="shared" si="30"/>
        <v>0.10294117647058824</v>
      </c>
      <c r="I35">
        <f t="shared" ca="1" si="31"/>
        <v>1.0163937457613357E-2</v>
      </c>
      <c r="K35">
        <f t="shared" ca="1" si="25"/>
        <v>0.14519910653733364</v>
      </c>
    </row>
    <row r="36" spans="1:11" ht="15" x14ac:dyDescent="0.25">
      <c r="A36" s="4">
        <v>0.17</v>
      </c>
      <c r="B36" s="4">
        <v>4</v>
      </c>
      <c r="C36" s="4">
        <v>1.36</v>
      </c>
      <c r="D36">
        <f t="shared" ca="1" si="26"/>
        <v>13.774189440248115</v>
      </c>
      <c r="E36">
        <f t="shared" ca="1" si="27"/>
        <v>13.774189440248099</v>
      </c>
      <c r="F36">
        <f t="shared" ca="1" si="28"/>
        <v>0.45615644640548914</v>
      </c>
      <c r="G36">
        <f t="shared" ca="1" si="29"/>
        <v>9.8735392445386899E-2</v>
      </c>
      <c r="H36">
        <f t="shared" si="30"/>
        <v>0.125</v>
      </c>
      <c r="I36">
        <f t="shared" ca="1" si="31"/>
        <v>1.2341924055673362E-2</v>
      </c>
      <c r="K36">
        <f t="shared" ca="1" si="25"/>
        <v>0.14519910653733364</v>
      </c>
    </row>
    <row r="37" spans="1:11" ht="15" x14ac:dyDescent="0.25">
      <c r="A37" s="4">
        <v>0.05</v>
      </c>
      <c r="B37" s="4">
        <v>6</v>
      </c>
      <c r="C37" s="4">
        <v>1.36</v>
      </c>
      <c r="D37">
        <f t="shared" ca="1" si="26"/>
        <v>21.35915860773602</v>
      </c>
      <c r="E37">
        <f t="shared" ca="1" si="27"/>
        <v>21.359158607735907</v>
      </c>
      <c r="F37">
        <f t="shared" ca="1" si="28"/>
        <v>0.2941682030912926</v>
      </c>
      <c r="G37">
        <f t="shared" ca="1" si="29"/>
        <v>6.3672920126518109E-2</v>
      </c>
      <c r="H37">
        <f t="shared" si="30"/>
        <v>3.6764705882352942E-2</v>
      </c>
      <c r="I37">
        <f t="shared" ca="1" si="31"/>
        <v>2.3409161811219891E-3</v>
      </c>
      <c r="K37">
        <f ca="1">$M$2/E37</f>
        <v>9.3636647244879564E-2</v>
      </c>
    </row>
    <row r="38" spans="1:11" ht="15" x14ac:dyDescent="0.25">
      <c r="A38" s="4">
        <v>0.08</v>
      </c>
      <c r="B38" s="4">
        <v>6</v>
      </c>
      <c r="C38" s="4">
        <v>1.36</v>
      </c>
      <c r="D38">
        <f t="shared" ca="1" si="26"/>
        <v>21.35915860773602</v>
      </c>
      <c r="E38">
        <f t="shared" ca="1" si="27"/>
        <v>21.359158607735907</v>
      </c>
      <c r="F38">
        <f t="shared" ca="1" si="28"/>
        <v>0.2941682030912926</v>
      </c>
      <c r="G38">
        <f t="shared" ca="1" si="29"/>
        <v>6.3672920126518109E-2</v>
      </c>
      <c r="H38">
        <f t="shared" si="30"/>
        <v>5.8823529411764705E-2</v>
      </c>
      <c r="I38">
        <f t="shared" ca="1" si="31"/>
        <v>3.7454658897951828E-3</v>
      </c>
      <c r="K38">
        <f t="shared" ref="K38:K46" ca="1" si="32">$M$2/E38</f>
        <v>9.3636647244879564E-2</v>
      </c>
    </row>
    <row r="39" spans="1:11" ht="15" x14ac:dyDescent="0.25">
      <c r="A39" s="4">
        <v>0.11</v>
      </c>
      <c r="B39" s="4">
        <v>6</v>
      </c>
      <c r="C39" s="4">
        <v>1.36</v>
      </c>
      <c r="D39">
        <f t="shared" ca="1" si="26"/>
        <v>21.35915860773602</v>
      </c>
      <c r="E39">
        <f t="shared" ca="1" si="27"/>
        <v>21.359158607735907</v>
      </c>
      <c r="F39">
        <f t="shared" ca="1" si="28"/>
        <v>0.2941682030912926</v>
      </c>
      <c r="G39">
        <f t="shared" ca="1" si="29"/>
        <v>6.3672920126518109E-2</v>
      </c>
      <c r="H39">
        <f t="shared" si="30"/>
        <v>8.0882352941176461E-2</v>
      </c>
      <c r="I39">
        <f t="shared" ca="1" si="31"/>
        <v>5.1500155984683764E-3</v>
      </c>
      <c r="K39">
        <f t="shared" ca="1" si="32"/>
        <v>9.3636647244879564E-2</v>
      </c>
    </row>
    <row r="40" spans="1:11" ht="15" x14ac:dyDescent="0.25">
      <c r="A40" s="4">
        <v>0.14000000000000001</v>
      </c>
      <c r="B40" s="4">
        <v>6</v>
      </c>
      <c r="C40" s="4">
        <v>1.36</v>
      </c>
      <c r="D40">
        <f t="shared" ca="1" si="26"/>
        <v>21.35915860773602</v>
      </c>
      <c r="E40">
        <f t="shared" ca="1" si="27"/>
        <v>21.359158607735907</v>
      </c>
      <c r="F40">
        <f t="shared" ca="1" si="28"/>
        <v>0.2941682030912926</v>
      </c>
      <c r="G40">
        <f t="shared" ca="1" si="29"/>
        <v>6.3672920126518109E-2</v>
      </c>
      <c r="H40">
        <f t="shared" si="30"/>
        <v>0.10294117647058824</v>
      </c>
      <c r="I40">
        <f t="shared" ca="1" si="31"/>
        <v>6.55456530714157E-3</v>
      </c>
      <c r="K40">
        <f t="shared" ca="1" si="32"/>
        <v>9.3636647244879564E-2</v>
      </c>
    </row>
    <row r="41" spans="1:11" ht="15" x14ac:dyDescent="0.25">
      <c r="A41" s="4">
        <v>0.17</v>
      </c>
      <c r="B41" s="4">
        <v>6</v>
      </c>
      <c r="C41" s="4">
        <v>1.36</v>
      </c>
      <c r="D41">
        <f t="shared" ca="1" si="26"/>
        <v>21.35915860773602</v>
      </c>
      <c r="E41">
        <f t="shared" ca="1" si="27"/>
        <v>21.359158607735907</v>
      </c>
      <c r="F41">
        <f t="shared" ca="1" si="28"/>
        <v>0.2941682030912926</v>
      </c>
      <c r="G41">
        <f t="shared" ca="1" si="29"/>
        <v>6.3672920126518109E-2</v>
      </c>
      <c r="H41">
        <f t="shared" si="30"/>
        <v>0.125</v>
      </c>
      <c r="I41">
        <f t="shared" ca="1" si="31"/>
        <v>7.9591150158147637E-3</v>
      </c>
      <c r="K41">
        <f t="shared" ca="1" si="32"/>
        <v>9.3636647244879564E-2</v>
      </c>
    </row>
    <row r="42" spans="1:11" ht="15" x14ac:dyDescent="0.25">
      <c r="A42" s="4">
        <v>0.05</v>
      </c>
      <c r="B42" s="4">
        <v>8</v>
      </c>
      <c r="C42" s="4">
        <v>1.36</v>
      </c>
      <c r="D42">
        <f t="shared" ref="D42:D46" ca="1" si="33">E42</f>
        <v>28.803893200953993</v>
      </c>
      <c r="E42">
        <f t="shared" ref="E42:E46" ca="1" si="34">9.81*B42^2/2/PI()*TANH(2*PI()/D42*C42)</f>
        <v>28.803893200954153</v>
      </c>
      <c r="F42">
        <f t="shared" ref="F42:F46" ca="1" si="35">2*PI()/E42</f>
        <v>0.21813666865600828</v>
      </c>
      <c r="G42">
        <f t="shared" ref="G42:G46" ca="1" si="36">C42/E42</f>
        <v>4.721583955723558E-2</v>
      </c>
      <c r="H42">
        <f t="shared" ref="H42:H46" si="37">A42/C42</f>
        <v>3.6764705882352942E-2</v>
      </c>
      <c r="I42">
        <f t="shared" ref="I42:I46" ca="1" si="38">A42/E42</f>
        <v>1.7358764543101315E-3</v>
      </c>
      <c r="K42">
        <f t="shared" ca="1" si="32"/>
        <v>6.9435058172405265E-2</v>
      </c>
    </row>
    <row r="43" spans="1:11" ht="15" x14ac:dyDescent="0.25">
      <c r="A43" s="4">
        <v>0.08</v>
      </c>
      <c r="B43" s="4">
        <v>8</v>
      </c>
      <c r="C43" s="4">
        <v>1.36</v>
      </c>
      <c r="D43">
        <f t="shared" ca="1" si="33"/>
        <v>28.803893200953993</v>
      </c>
      <c r="E43">
        <f t="shared" ca="1" si="34"/>
        <v>28.803893200954153</v>
      </c>
      <c r="F43">
        <f t="shared" ca="1" si="35"/>
        <v>0.21813666865600828</v>
      </c>
      <c r="G43">
        <f t="shared" ca="1" si="36"/>
        <v>4.721583955723558E-2</v>
      </c>
      <c r="H43">
        <f t="shared" si="37"/>
        <v>5.8823529411764705E-2</v>
      </c>
      <c r="I43">
        <f t="shared" ca="1" si="38"/>
        <v>2.7774023268962106E-3</v>
      </c>
      <c r="K43">
        <f t="shared" ca="1" si="32"/>
        <v>6.9435058172405265E-2</v>
      </c>
    </row>
    <row r="44" spans="1:11" ht="15" x14ac:dyDescent="0.25">
      <c r="A44" s="4">
        <v>0.11</v>
      </c>
      <c r="B44" s="4">
        <v>8</v>
      </c>
      <c r="C44" s="4">
        <v>1.36</v>
      </c>
      <c r="D44">
        <f t="shared" ca="1" si="33"/>
        <v>28.803893200953993</v>
      </c>
      <c r="E44">
        <f t="shared" ca="1" si="34"/>
        <v>28.803893200954153</v>
      </c>
      <c r="F44">
        <f t="shared" ca="1" si="35"/>
        <v>0.21813666865600828</v>
      </c>
      <c r="G44">
        <f t="shared" ca="1" si="36"/>
        <v>4.721583955723558E-2</v>
      </c>
      <c r="H44">
        <f t="shared" si="37"/>
        <v>8.0882352941176461E-2</v>
      </c>
      <c r="I44">
        <f t="shared" ca="1" si="38"/>
        <v>3.8189281994822893E-3</v>
      </c>
      <c r="K44">
        <f t="shared" ca="1" si="32"/>
        <v>6.9435058172405265E-2</v>
      </c>
    </row>
    <row r="45" spans="1:11" ht="15" x14ac:dyDescent="0.25">
      <c r="A45" s="4">
        <v>0.14000000000000001</v>
      </c>
      <c r="B45" s="4">
        <v>8</v>
      </c>
      <c r="C45" s="4">
        <v>1.36</v>
      </c>
      <c r="D45">
        <f t="shared" ca="1" si="33"/>
        <v>28.803893200953993</v>
      </c>
      <c r="E45">
        <f t="shared" ca="1" si="34"/>
        <v>28.803893200954153</v>
      </c>
      <c r="F45">
        <f t="shared" ca="1" si="35"/>
        <v>0.21813666865600828</v>
      </c>
      <c r="G45">
        <f t="shared" ca="1" si="36"/>
        <v>4.721583955723558E-2</v>
      </c>
      <c r="H45">
        <f t="shared" si="37"/>
        <v>0.10294117647058824</v>
      </c>
      <c r="I45">
        <f t="shared" ca="1" si="38"/>
        <v>4.8604540720683688E-3</v>
      </c>
      <c r="K45">
        <f t="shared" ca="1" si="32"/>
        <v>6.9435058172405265E-2</v>
      </c>
    </row>
    <row r="46" spans="1:11" ht="15" x14ac:dyDescent="0.25">
      <c r="A46" s="4">
        <v>0.17</v>
      </c>
      <c r="B46" s="4">
        <v>8</v>
      </c>
      <c r="C46" s="4">
        <v>1.36</v>
      </c>
      <c r="D46">
        <f t="shared" ca="1" si="33"/>
        <v>28.803893200953993</v>
      </c>
      <c r="E46">
        <f t="shared" ca="1" si="34"/>
        <v>28.803893200954153</v>
      </c>
      <c r="F46">
        <f t="shared" ca="1" si="35"/>
        <v>0.21813666865600828</v>
      </c>
      <c r="G46">
        <f t="shared" ca="1" si="36"/>
        <v>4.721583955723558E-2</v>
      </c>
      <c r="H46">
        <f t="shared" si="37"/>
        <v>0.125</v>
      </c>
      <c r="I46">
        <f t="shared" ca="1" si="38"/>
        <v>5.9019799446544475E-3</v>
      </c>
      <c r="K46">
        <f t="shared" ca="1" si="32"/>
        <v>6.9435058172405265E-2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2D760-CB71-48ED-9AB9-801EA86CEEDF}">
  <dimension ref="A1:Q377"/>
  <sheetViews>
    <sheetView zoomScale="85" zoomScaleNormal="85" workbookViewId="0">
      <selection activeCell="G1" sqref="G1"/>
    </sheetView>
  </sheetViews>
  <sheetFormatPr defaultColWidth="11.42578125" defaultRowHeight="12.75" x14ac:dyDescent="0.2"/>
  <cols>
    <col min="3" max="3" width="13.85546875" bestFit="1" customWidth="1"/>
    <col min="15" max="15" width="12.28515625" bestFit="1" customWidth="1"/>
  </cols>
  <sheetData>
    <row r="1" spans="1:17" x14ac:dyDescent="0.2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L1" s="1" t="s">
        <v>9</v>
      </c>
      <c r="N1" s="1" t="s">
        <v>10</v>
      </c>
      <c r="O1">
        <v>2.1</v>
      </c>
      <c r="P1" s="1" t="s">
        <v>11</v>
      </c>
      <c r="Q1" s="1">
        <v>1.36</v>
      </c>
    </row>
    <row r="2" spans="1:17" x14ac:dyDescent="0.2">
      <c r="A2">
        <v>-2</v>
      </c>
      <c r="B2">
        <v>0.01</v>
      </c>
      <c r="C2">
        <f>0.142/B2*TANH(2*PI()*B2)</f>
        <v>0.89104006038918249</v>
      </c>
      <c r="D2">
        <f>0.0625/B2*TANH(2*PI()*B2)</f>
        <v>0.39218312517129517</v>
      </c>
      <c r="E2">
        <f>32*PI()^2/3*B2^2</f>
        <v>1.052757802782865E-2</v>
      </c>
      <c r="F2">
        <f>26.3*B2^2</f>
        <v>2.6300000000000004E-3</v>
      </c>
      <c r="H2">
        <v>1E-3</v>
      </c>
      <c r="I2">
        <v>1E-3</v>
      </c>
      <c r="J2">
        <v>1E-3</v>
      </c>
      <c r="L2">
        <f>2*$O$1/$Q$1*(COSH(4*PI()*B2)-1)/(SINH(4*PI()*B2)+4*PI()*B2)</f>
        <v>9.7019739548669451E-2</v>
      </c>
      <c r="M2" t="s">
        <v>12</v>
      </c>
      <c r="O2" t="s">
        <v>13</v>
      </c>
    </row>
    <row r="3" spans="1:17" ht="15" x14ac:dyDescent="0.25">
      <c r="A3">
        <f>+A2+0.01</f>
        <v>-1.99</v>
      </c>
      <c r="B3">
        <f t="shared" ref="B3:B66" si="0">10^A3</f>
        <v>1.0232929922807535E-2</v>
      </c>
      <c r="C3">
        <f t="shared" ref="C3:C66" si="1">0.142/B3*TANH(2*PI()*B3)</f>
        <v>0.89098490499568173</v>
      </c>
      <c r="D3">
        <f t="shared" ref="D3:D66" si="2">0.0625/B3*TANH(2*PI()*B3)</f>
        <v>0.39215884902978954</v>
      </c>
      <c r="E3">
        <f t="shared" ref="E3:E66" si="3">32*PI()^2/3*B3^2</f>
        <v>1.1023727494772753E-2</v>
      </c>
      <c r="F3">
        <f t="shared" ref="F3:F66" si="4">26.3*B3^2</f>
        <v>2.7539480813738625E-3</v>
      </c>
      <c r="H3">
        <v>0.87</v>
      </c>
      <c r="I3">
        <v>0.28999999999999998</v>
      </c>
      <c r="J3">
        <v>0.13</v>
      </c>
      <c r="L3">
        <f t="shared" ref="L3:L66" si="5">2*$O$1/$Q$1*(COSH(4*PI()*B3)-1)/(SINH(4*PI()*B3)+4*PI()*B3)</f>
        <v>9.9279616279498176E-2</v>
      </c>
      <c r="M3" t="s">
        <v>14</v>
      </c>
      <c r="N3" s="1" t="s">
        <v>15</v>
      </c>
      <c r="O3" s="2">
        <f>+O1/Q1</f>
        <v>1.5441176470588236</v>
      </c>
    </row>
    <row r="4" spans="1:17" x14ac:dyDescent="0.2">
      <c r="A4">
        <f t="shared" ref="A4:A67" si="6">+A3+0.01</f>
        <v>-1.98</v>
      </c>
      <c r="B4">
        <f t="shared" si="0"/>
        <v>1.0471285480508989E-2</v>
      </c>
      <c r="C4">
        <f t="shared" si="1"/>
        <v>0.89092715899191277</v>
      </c>
      <c r="D4">
        <f t="shared" si="2"/>
        <v>0.39213343265489126</v>
      </c>
      <c r="E4">
        <f t="shared" si="3"/>
        <v>1.1543259765710173E-2</v>
      </c>
      <c r="F4">
        <f t="shared" si="4"/>
        <v>2.883737655856573E-3</v>
      </c>
      <c r="L4">
        <f t="shared" si="5"/>
        <v>0.10159213189746126</v>
      </c>
    </row>
    <row r="5" spans="1:17" x14ac:dyDescent="0.2">
      <c r="A5">
        <f t="shared" si="6"/>
        <v>-1.97</v>
      </c>
      <c r="B5">
        <f t="shared" si="0"/>
        <v>1.0715193052376056E-2</v>
      </c>
      <c r="C5">
        <f t="shared" si="1"/>
        <v>0.89086670113130006</v>
      </c>
      <c r="D5">
        <f t="shared" si="2"/>
        <v>0.39210682268102998</v>
      </c>
      <c r="E5">
        <f t="shared" si="3"/>
        <v>1.2087276838242456E-2</v>
      </c>
      <c r="F5">
        <f t="shared" si="4"/>
        <v>3.0196440245367972E-3</v>
      </c>
      <c r="H5">
        <v>0.05</v>
      </c>
      <c r="I5">
        <v>0.5</v>
      </c>
      <c r="J5">
        <v>0.72</v>
      </c>
      <c r="L5">
        <f t="shared" si="5"/>
        <v>0.10395851247047656</v>
      </c>
      <c r="M5" t="s">
        <v>16</v>
      </c>
      <c r="N5">
        <v>2.5</v>
      </c>
    </row>
    <row r="6" spans="1:17" x14ac:dyDescent="0.2">
      <c r="A6">
        <f t="shared" si="6"/>
        <v>-1.96</v>
      </c>
      <c r="B6">
        <f t="shared" si="0"/>
        <v>1.0964781961431851E-2</v>
      </c>
      <c r="C6">
        <f t="shared" si="1"/>
        <v>0.89080340453429374</v>
      </c>
      <c r="D6">
        <f t="shared" si="2"/>
        <v>0.39207896326333352</v>
      </c>
      <c r="E6">
        <f t="shared" si="3"/>
        <v>1.265693264551811E-2</v>
      </c>
      <c r="F6">
        <f t="shared" si="4"/>
        <v>3.1619554630437962E-3</v>
      </c>
      <c r="L6">
        <f t="shared" si="5"/>
        <v>0.10638001261924541</v>
      </c>
      <c r="N6" s="1"/>
      <c r="P6" s="1"/>
    </row>
    <row r="7" spans="1:17" x14ac:dyDescent="0.2">
      <c r="A7">
        <f t="shared" si="6"/>
        <v>-1.95</v>
      </c>
      <c r="B7">
        <f t="shared" si="0"/>
        <v>1.1220184543019634E-2</v>
      </c>
      <c r="C7">
        <f t="shared" si="1"/>
        <v>0.89073713643067842</v>
      </c>
      <c r="D7">
        <f t="shared" si="2"/>
        <v>0.39204979596420708</v>
      </c>
      <c r="E7">
        <f t="shared" si="3"/>
        <v>1.3253435503879408E-2</v>
      </c>
      <c r="F7">
        <f t="shared" si="4"/>
        <v>3.3109738330186597E-3</v>
      </c>
      <c r="L7">
        <f t="shared" si="5"/>
        <v>0.10885791618160061</v>
      </c>
    </row>
    <row r="8" spans="1:17" x14ac:dyDescent="0.2">
      <c r="A8">
        <f t="shared" si="6"/>
        <v>-1.94</v>
      </c>
      <c r="B8">
        <f t="shared" si="0"/>
        <v>1.1481536214968826E-2</v>
      </c>
      <c r="C8">
        <f t="shared" si="1"/>
        <v>0.8906677578904838</v>
      </c>
      <c r="D8">
        <f t="shared" si="2"/>
        <v>0.39201925963489603</v>
      </c>
      <c r="E8">
        <f t="shared" si="3"/>
        <v>1.3878050675863484E-2</v>
      </c>
      <c r="F8">
        <f t="shared" si="4"/>
        <v>3.46701522240335E-3</v>
      </c>
      <c r="L8">
        <f t="shared" si="5"/>
        <v>0.11139353689224876</v>
      </c>
      <c r="N8" s="1"/>
    </row>
    <row r="9" spans="1:17" x14ac:dyDescent="0.2">
      <c r="A9">
        <f t="shared" si="6"/>
        <v>-1.93</v>
      </c>
      <c r="B9">
        <f t="shared" si="0"/>
        <v>1.1748975549395293E-2</v>
      </c>
      <c r="C9">
        <f t="shared" si="1"/>
        <v>0.89059512354302672</v>
      </c>
      <c r="D9">
        <f t="shared" si="2"/>
        <v>0.39198729029182511</v>
      </c>
      <c r="E9">
        <f t="shared" si="3"/>
        <v>1.4532103053993734E-2</v>
      </c>
      <c r="F9">
        <f t="shared" si="4"/>
        <v>3.6304106159055862E-3</v>
      </c>
      <c r="L9">
        <f t="shared" si="5"/>
        <v>0.11398821907821931</v>
      </c>
    </row>
    <row r="10" spans="1:17" x14ac:dyDescent="0.2">
      <c r="A10">
        <f t="shared" si="6"/>
        <v>-1.92</v>
      </c>
      <c r="B10">
        <f t="shared" si="0"/>
        <v>1.2022644346174125E-2</v>
      </c>
      <c r="C10">
        <f t="shared" si="1"/>
        <v>0.89051908128360358</v>
      </c>
      <c r="D10">
        <f t="shared" si="2"/>
        <v>0.39195382098750159</v>
      </c>
      <c r="E10">
        <f t="shared" si="3"/>
        <v>1.5216979971054494E-2</v>
      </c>
      <c r="F10">
        <f t="shared" si="4"/>
        <v>3.8015065970617864E-3</v>
      </c>
      <c r="L10">
        <f t="shared" si="5"/>
        <v>0.11664333837043146</v>
      </c>
    </row>
    <row r="11" spans="1:17" x14ac:dyDescent="0.2">
      <c r="A11">
        <f t="shared" si="6"/>
        <v>-1.91</v>
      </c>
      <c r="B11">
        <f t="shared" si="0"/>
        <v>1.2302687708123809E-2</v>
      </c>
      <c r="C11">
        <f t="shared" si="1"/>
        <v>0.89043947196733564</v>
      </c>
      <c r="D11">
        <f t="shared" si="2"/>
        <v>0.39191878167576394</v>
      </c>
      <c r="E11">
        <f t="shared" si="3"/>
        <v>1.5934134142809909E-2</v>
      </c>
      <c r="F11">
        <f t="shared" si="4"/>
        <v>3.9806660833872232E-3</v>
      </c>
      <c r="L11">
        <f t="shared" si="5"/>
        <v>0.11936030243169553</v>
      </c>
    </row>
    <row r="12" spans="1:17" x14ac:dyDescent="0.2">
      <c r="A12">
        <f t="shared" si="6"/>
        <v>-1.9</v>
      </c>
      <c r="B12">
        <f t="shared" si="0"/>
        <v>1.2589254117941664E-2</v>
      </c>
      <c r="C12">
        <f t="shared" si="1"/>
        <v>0.89035612908965689</v>
      </c>
      <c r="D12">
        <f t="shared" si="2"/>
        <v>0.39188209907115185</v>
      </c>
      <c r="E12">
        <f t="shared" si="3"/>
        <v>1.6685086749408801E-2</v>
      </c>
      <c r="F12">
        <f t="shared" si="4"/>
        <v>4.1682690961727231E-3</v>
      </c>
      <c r="L12">
        <f t="shared" si="5"/>
        <v>0.12214055170153024</v>
      </c>
    </row>
    <row r="13" spans="1:17" x14ac:dyDescent="0.2">
      <c r="A13">
        <f t="shared" si="6"/>
        <v>-1.89</v>
      </c>
      <c r="B13">
        <f t="shared" si="0"/>
        <v>1.2882495516931332E-2</v>
      </c>
      <c r="C13">
        <f t="shared" si="1"/>
        <v>0.89026887845290958</v>
      </c>
      <c r="D13">
        <f t="shared" si="2"/>
        <v>0.39184369650216089</v>
      </c>
      <c r="E13">
        <f t="shared" si="3"/>
        <v>1.747143066201174E-2</v>
      </c>
      <c r="F13">
        <f t="shared" si="4"/>
        <v>4.3647135665607793E-3</v>
      </c>
      <c r="L13">
        <f t="shared" si="5"/>
        <v>0.12498556015816821</v>
      </c>
    </row>
    <row r="14" spans="1:17" x14ac:dyDescent="0.2">
      <c r="A14">
        <f t="shared" si="6"/>
        <v>-1.88</v>
      </c>
      <c r="B14">
        <f t="shared" si="0"/>
        <v>1.3182567385564075E-2</v>
      </c>
      <c r="C14">
        <f t="shared" si="1"/>
        <v>0.89017753781851272</v>
      </c>
      <c r="D14">
        <f t="shared" si="2"/>
        <v>0.39180349375814827</v>
      </c>
      <c r="E14">
        <f t="shared" si="3"/>
        <v>1.8294833821484349E-2</v>
      </c>
      <c r="F14">
        <f t="shared" si="4"/>
        <v>4.5704161796108599E-3</v>
      </c>
      <c r="L14">
        <f t="shared" si="5"/>
        <v>0.12789683609814875</v>
      </c>
    </row>
    <row r="15" spans="1:17" x14ac:dyDescent="0.2">
      <c r="A15">
        <f t="shared" si="6"/>
        <v>-1.8699999999999999</v>
      </c>
      <c r="B15">
        <f t="shared" si="0"/>
        <v>1.3489628825916537E-2</v>
      </c>
      <c r="C15">
        <f t="shared" si="1"/>
        <v>0.89008191654413604</v>
      </c>
      <c r="D15">
        <f t="shared" si="2"/>
        <v>0.39176140692963735</v>
      </c>
      <c r="E15">
        <f t="shared" si="3"/>
        <v>1.915704277632339E-2</v>
      </c>
      <c r="F15">
        <f t="shared" si="4"/>
        <v>4.7858132581442567E-3</v>
      </c>
      <c r="L15">
        <f t="shared" si="5"/>
        <v>0.13087592293384645</v>
      </c>
    </row>
    <row r="16" spans="1:17" x14ac:dyDescent="0.2">
      <c r="A16">
        <f t="shared" si="6"/>
        <v>-1.8599999999999999</v>
      </c>
      <c r="B16">
        <f t="shared" si="0"/>
        <v>1.3803842646028847E-2</v>
      </c>
      <c r="C16">
        <f t="shared" si="1"/>
        <v>0.88998181520531039</v>
      </c>
      <c r="D16">
        <f t="shared" si="2"/>
        <v>0.39171734824177401</v>
      </c>
      <c r="E16">
        <f t="shared" si="3"/>
        <v>2.005988638732048E-2</v>
      </c>
      <c r="F16">
        <f t="shared" si="4"/>
        <v>5.0113616882433388E-3</v>
      </c>
      <c r="L16">
        <f t="shared" si="5"/>
        <v>0.13392440000937714</v>
      </c>
    </row>
    <row r="17" spans="1:12" x14ac:dyDescent="0.2">
      <c r="A17">
        <f t="shared" si="6"/>
        <v>-1.8499999999999999</v>
      </c>
      <c r="B17">
        <f t="shared" si="0"/>
        <v>1.4125375446227542E-2</v>
      </c>
      <c r="C17">
        <f t="shared" si="1"/>
        <v>0.88987702520088674</v>
      </c>
      <c r="D17">
        <f t="shared" si="2"/>
        <v>0.39167122588067194</v>
      </c>
      <c r="E17">
        <f t="shared" si="3"/>
        <v>2.1005279706820899E-2</v>
      </c>
      <c r="F17">
        <f t="shared" si="4"/>
        <v>5.2475398883681523E-3</v>
      </c>
      <c r="L17">
        <f t="shared" si="5"/>
        <v>0.13704388343523929</v>
      </c>
    </row>
    <row r="18" spans="1:12" x14ac:dyDescent="0.2">
      <c r="A18">
        <f t="shared" si="6"/>
        <v>-1.8399999999999999</v>
      </c>
      <c r="B18">
        <f t="shared" si="0"/>
        <v>1.4454397707459272E-2</v>
      </c>
      <c r="C18">
        <f t="shared" si="1"/>
        <v>0.88976732834173167</v>
      </c>
      <c r="D18">
        <f t="shared" si="2"/>
        <v>0.39162294381238189</v>
      </c>
      <c r="E18">
        <f t="shared" si="3"/>
        <v>2.1995228040806388E-2</v>
      </c>
      <c r="F18">
        <f t="shared" si="4"/>
        <v>5.4948488241461221E-3</v>
      </c>
      <c r="L18">
        <f t="shared" si="5"/>
        <v>0.14023602694213858</v>
      </c>
    </row>
    <row r="19" spans="1:12" x14ac:dyDescent="0.2">
      <c r="A19">
        <f t="shared" si="6"/>
        <v>-1.8299999999999998</v>
      </c>
      <c r="B19">
        <f t="shared" si="0"/>
        <v>1.4791083881682071E-2</v>
      </c>
      <c r="C19">
        <f t="shared" si="1"/>
        <v>0.88965249642205879</v>
      </c>
      <c r="D19">
        <f t="shared" si="2"/>
        <v>0.39157240159421602</v>
      </c>
      <c r="E19">
        <f t="shared" si="3"/>
        <v>2.3031831202418022E-2</v>
      </c>
      <c r="F19">
        <f t="shared" si="4"/>
        <v>5.753813070987321E-3</v>
      </c>
      <c r="L19">
        <f t="shared" si="5"/>
        <v>0.14350252275435571</v>
      </c>
    </row>
    <row r="20" spans="1:12" x14ac:dyDescent="0.2">
      <c r="A20">
        <f t="shared" si="6"/>
        <v>-1.8199999999999998</v>
      </c>
      <c r="B20">
        <f t="shared" si="0"/>
        <v>1.5135612484362076E-2</v>
      </c>
      <c r="C20">
        <f t="shared" si="1"/>
        <v>0.88953229077275098</v>
      </c>
      <c r="D20">
        <f t="shared" si="2"/>
        <v>0.39151949417814741</v>
      </c>
      <c r="E20">
        <f t="shared" si="3"/>
        <v>2.4117287965941384E-2</v>
      </c>
      <c r="F20">
        <f t="shared" si="4"/>
        <v>6.0249819267792389E-3</v>
      </c>
      <c r="L20">
        <f t="shared" si="5"/>
        <v>0.14684510248313293</v>
      </c>
    </row>
    <row r="21" spans="1:12" x14ac:dyDescent="0.2">
      <c r="A21">
        <f t="shared" si="6"/>
        <v>-1.8099999999999998</v>
      </c>
      <c r="B21">
        <f t="shared" si="0"/>
        <v>1.5488166189124818E-2</v>
      </c>
      <c r="C21">
        <f t="shared" si="1"/>
        <v>0.88940646179603877</v>
      </c>
      <c r="D21">
        <f t="shared" si="2"/>
        <v>0.39146411170600298</v>
      </c>
      <c r="E21">
        <f t="shared" si="3"/>
        <v>2.5253900730701662E-2</v>
      </c>
      <c r="F21">
        <f t="shared" si="4"/>
        <v>6.3089305770212632E-3</v>
      </c>
      <c r="L21">
        <f t="shared" si="5"/>
        <v>0.15026553804046211</v>
      </c>
    </row>
    <row r="22" spans="1:12" x14ac:dyDescent="0.2">
      <c r="A22">
        <f t="shared" si="6"/>
        <v>-1.7999999999999998</v>
      </c>
      <c r="B22">
        <f t="shared" si="0"/>
        <v>1.5848931924611138E-2</v>
      </c>
      <c r="C22">
        <f t="shared" si="1"/>
        <v>0.88927474848088328</v>
      </c>
      <c r="D22">
        <f t="shared" si="2"/>
        <v>0.39140613929616341</v>
      </c>
      <c r="E22">
        <f t="shared" si="3"/>
        <v>2.6444080404761178E-2</v>
      </c>
      <c r="F22">
        <f t="shared" si="4"/>
        <v>6.6062613148701989E-3</v>
      </c>
      <c r="L22">
        <f t="shared" si="5"/>
        <v>0.15376564257370609</v>
      </c>
    </row>
    <row r="23" spans="1:12" x14ac:dyDescent="0.2">
      <c r="A23">
        <f t="shared" si="6"/>
        <v>-1.7899999999999998</v>
      </c>
      <c r="B23">
        <f t="shared" si="0"/>
        <v>1.6218100973589306E-2</v>
      </c>
      <c r="C23">
        <f t="shared" si="1"/>
        <v>0.88913687789839668</v>
      </c>
      <c r="D23">
        <f t="shared" si="2"/>
        <v>0.39134545682147748</v>
      </c>
      <c r="E23">
        <f t="shared" si="3"/>
        <v>2.7690351518778824E-2</v>
      </c>
      <c r="F23">
        <f t="shared" si="4"/>
        <v>6.9176048186848594E-3</v>
      </c>
      <c r="L23">
        <f t="shared" si="5"/>
        <v>0.157347271421511</v>
      </c>
    </row>
    <row r="24" spans="1:12" x14ac:dyDescent="0.2">
      <c r="A24">
        <f t="shared" si="6"/>
        <v>-1.7799999999999998</v>
      </c>
      <c r="B24">
        <f t="shared" si="0"/>
        <v>1.6595869074375609E-2</v>
      </c>
      <c r="C24">
        <f t="shared" si="1"/>
        <v>0.88899256467663312</v>
      </c>
      <c r="D24">
        <f t="shared" si="2"/>
        <v>0.39128193867809558</v>
      </c>
      <c r="E24">
        <f t="shared" si="3"/>
        <v>2.899535758087788E-2</v>
      </c>
      <c r="F24">
        <f t="shared" si="4"/>
        <v>7.2436214897793798E-3</v>
      </c>
      <c r="L24">
        <f t="shared" si="5"/>
        <v>0.16101232309141272</v>
      </c>
    </row>
    <row r="25" spans="1:12" x14ac:dyDescent="0.2">
      <c r="A25">
        <f t="shared" si="6"/>
        <v>-1.7699999999999998</v>
      </c>
      <c r="B25">
        <f t="shared" si="0"/>
        <v>1.6982436524617443E-2</v>
      </c>
      <c r="C25">
        <f t="shared" si="1"/>
        <v>0.88884151045406579</v>
      </c>
      <c r="D25">
        <f t="shared" si="2"/>
        <v>0.39121545354492337</v>
      </c>
      <c r="E25">
        <f t="shared" si="3"/>
        <v>3.036186668388129E-2</v>
      </c>
      <c r="F25">
        <f t="shared" si="4"/>
        <v>7.5850028532229745E-3</v>
      </c>
      <c r="L25">
        <f t="shared" si="5"/>
        <v>0.16476274025959428</v>
      </c>
    </row>
    <row r="26" spans="1:12" x14ac:dyDescent="0.2">
      <c r="A26">
        <f t="shared" si="6"/>
        <v>-1.7599999999999998</v>
      </c>
      <c r="B26">
        <f t="shared" si="0"/>
        <v>1.7378008287493755E-2</v>
      </c>
      <c r="C26">
        <f t="shared" si="1"/>
        <v>0.88868340331107676</v>
      </c>
      <c r="D26">
        <f t="shared" si="2"/>
        <v>0.39114586413339653</v>
      </c>
      <c r="E26">
        <f t="shared" si="3"/>
        <v>3.1792777376807593E-2</v>
      </c>
      <c r="F26">
        <f t="shared" si="4"/>
        <v>7.9424730246573025E-3</v>
      </c>
      <c r="L26">
        <f t="shared" si="5"/>
        <v>0.16860051079322499</v>
      </c>
    </row>
    <row r="27" spans="1:12" x14ac:dyDescent="0.2">
      <c r="A27">
        <f t="shared" si="6"/>
        <v>-1.7499999999999998</v>
      </c>
      <c r="B27">
        <f t="shared" si="0"/>
        <v>1.7782794100389226E-2</v>
      </c>
      <c r="C27">
        <f t="shared" si="1"/>
        <v>0.8885179171787625</v>
      </c>
      <c r="D27">
        <f t="shared" si="2"/>
        <v>0.3910730269272723</v>
      </c>
      <c r="E27">
        <f t="shared" si="3"/>
        <v>3.329112481308201E-2</v>
      </c>
      <c r="F27">
        <f t="shared" si="4"/>
        <v>8.3167902462428344E-3</v>
      </c>
      <c r="L27">
        <f t="shared" si="5"/>
        <v>0.17252766879584164</v>
      </c>
    </row>
    <row r="28" spans="1:12" x14ac:dyDescent="0.2">
      <c r="A28">
        <f t="shared" si="6"/>
        <v>-1.7399999999999998</v>
      </c>
      <c r="B28">
        <f t="shared" si="0"/>
        <v>1.8197008586099829E-2</v>
      </c>
      <c r="C28">
        <f t="shared" si="1"/>
        <v>0.88834471122437764</v>
      </c>
      <c r="D28">
        <f t="shared" si="2"/>
        <v>0.3909967919121381</v>
      </c>
      <c r="E28">
        <f t="shared" si="3"/>
        <v>3.4860087188503829E-2</v>
      </c>
      <c r="F28">
        <f t="shared" si="4"/>
        <v>8.7087484949921398E-3</v>
      </c>
      <c r="L28">
        <f t="shared" si="5"/>
        <v>0.17654629567616953</v>
      </c>
    </row>
    <row r="29" spans="1:12" x14ac:dyDescent="0.2">
      <c r="A29">
        <f t="shared" si="6"/>
        <v>-1.7299999999999998</v>
      </c>
      <c r="B29">
        <f t="shared" si="0"/>
        <v>1.8620871366628676E-2</v>
      </c>
      <c r="C29">
        <f t="shared" si="1"/>
        <v>0.8881634292127274</v>
      </c>
      <c r="D29">
        <f t="shared" si="2"/>
        <v>0.39091700229433429</v>
      </c>
      <c r="E29">
        <f t="shared" si="3"/>
        <v>3.6502992482625805E-2</v>
      </c>
      <c r="F29">
        <f t="shared" si="4"/>
        <v>9.1191791669015844E-3</v>
      </c>
      <c r="L29">
        <f t="shared" si="5"/>
        <v>0.18065852124087911</v>
      </c>
    </row>
    <row r="30" spans="1:12" x14ac:dyDescent="0.2">
      <c r="A30">
        <f t="shared" si="6"/>
        <v>-1.7199999999999998</v>
      </c>
      <c r="B30">
        <f t="shared" si="0"/>
        <v>1.9054607179632473E-2</v>
      </c>
      <c r="C30">
        <f t="shared" si="1"/>
        <v>0.88797369884283461</v>
      </c>
      <c r="D30">
        <f t="shared" si="2"/>
        <v>0.39083349420899416</v>
      </c>
      <c r="E30">
        <f t="shared" si="3"/>
        <v>3.822332551784486E-2</v>
      </c>
      <c r="F30">
        <f t="shared" si="4"/>
        <v>9.5489528404536679E-3</v>
      </c>
      <c r="L30">
        <f t="shared" si="5"/>
        <v>0.1848665248116797</v>
      </c>
    </row>
    <row r="31" spans="1:12" x14ac:dyDescent="0.2">
      <c r="A31">
        <f t="shared" si="6"/>
        <v>-1.7099999999999997</v>
      </c>
      <c r="B31">
        <f t="shared" si="0"/>
        <v>1.9498445997580459E-2</v>
      </c>
      <c r="C31">
        <f t="shared" si="1"/>
        <v>0.88777513105920991</v>
      </c>
      <c r="D31">
        <f t="shared" si="2"/>
        <v>0.39074609641690577</v>
      </c>
      <c r="E31">
        <f t="shared" si="3"/>
        <v>4.0024735351177801E-2</v>
      </c>
      <c r="F31">
        <f t="shared" si="4"/>
        <v>9.9989811232307647E-3</v>
      </c>
      <c r="L31">
        <f t="shared" si="5"/>
        <v>0.18917253636717996</v>
      </c>
    </row>
    <row r="32" spans="1:12" x14ac:dyDescent="0.2">
      <c r="A32">
        <f t="shared" si="6"/>
        <v>-1.6999999999999997</v>
      </c>
      <c r="B32">
        <f t="shared" si="0"/>
        <v>1.9952623149688802E-2</v>
      </c>
      <c r="C32">
        <f t="shared" si="1"/>
        <v>0.88756731933706956</v>
      </c>
      <c r="D32">
        <f t="shared" si="2"/>
        <v>0.39065462998990741</v>
      </c>
      <c r="E32">
        <f t="shared" si="3"/>
        <v>4.191104301440033E-2</v>
      </c>
      <c r="F32">
        <f t="shared" si="4"/>
        <v>1.0470218585556985E-2</v>
      </c>
      <c r="L32">
        <f t="shared" si="5"/>
        <v>0.19357883770997272</v>
      </c>
    </row>
    <row r="33" spans="1:12" x14ac:dyDescent="0.2">
      <c r="A33">
        <f t="shared" si="6"/>
        <v>-1.6899999999999997</v>
      </c>
      <c r="B33">
        <f t="shared" si="0"/>
        <v>2.0417379446695298E-2</v>
      </c>
      <c r="C33">
        <f t="shared" si="1"/>
        <v>0.88734983894086372</v>
      </c>
      <c r="D33">
        <f t="shared" si="2"/>
        <v>0.39055890798453519</v>
      </c>
      <c r="E33">
        <f t="shared" si="3"/>
        <v>4.3886249618967803E-2</v>
      </c>
      <c r="F33">
        <f t="shared" si="4"/>
        <v>1.0963664785269826E-2</v>
      </c>
      <c r="L33">
        <f t="shared" si="5"/>
        <v>0.19808776365932881</v>
      </c>
    </row>
    <row r="34" spans="1:12" x14ac:dyDescent="0.2">
      <c r="A34">
        <f t="shared" si="6"/>
        <v>-1.6799999999999997</v>
      </c>
      <c r="B34">
        <f t="shared" si="0"/>
        <v>2.0892961308540403E-2</v>
      </c>
      <c r="C34">
        <f t="shared" si="1"/>
        <v>0.88712224615550228</v>
      </c>
      <c r="D34">
        <f t="shared" si="2"/>
        <v>0.3904587351036542</v>
      </c>
      <c r="E34">
        <f t="shared" si="3"/>
        <v>4.5954544842909117E-2</v>
      </c>
      <c r="F34">
        <f t="shared" si="4"/>
        <v>1.1480366387916375E-2</v>
      </c>
      <c r="L34">
        <f t="shared" si="5"/>
        <v>0.20270170326993092</v>
      </c>
    </row>
    <row r="35" spans="1:12" x14ac:dyDescent="0.2">
      <c r="A35">
        <f t="shared" si="6"/>
        <v>-1.6699999999999997</v>
      </c>
      <c r="B35">
        <f t="shared" si="0"/>
        <v>2.1379620895022329E-2</v>
      </c>
      <c r="C35">
        <f t="shared" si="1"/>
        <v>0.88688407748968279</v>
      </c>
      <c r="D35">
        <f t="shared" si="2"/>
        <v>0.39035390734581116</v>
      </c>
      <c r="E35">
        <f t="shared" si="3"/>
        <v>4.8120315817695374E-2</v>
      </c>
      <c r="F35">
        <f t="shared" si="4"/>
        <v>1.2021419386871223E-2</v>
      </c>
      <c r="L35">
        <f t="shared" si="5"/>
        <v>0.20742310107703327</v>
      </c>
    </row>
    <row r="36" spans="1:12" x14ac:dyDescent="0.2">
      <c r="A36">
        <f t="shared" si="6"/>
        <v>-1.6599999999999997</v>
      </c>
      <c r="B36">
        <f t="shared" si="0"/>
        <v>2.1877616239495534E-2</v>
      </c>
      <c r="C36">
        <f t="shared" si="1"/>
        <v>0.88663484885078281</v>
      </c>
      <c r="D36">
        <f t="shared" si="2"/>
        <v>0.39024421164206996</v>
      </c>
      <c r="E36">
        <f t="shared" si="3"/>
        <v>5.0388156433934086E-2</v>
      </c>
      <c r="F36">
        <f t="shared" si="4"/>
        <v>1.2587971428085399E-2</v>
      </c>
      <c r="L36">
        <f t="shared" si="5"/>
        <v>0.21225445836842846</v>
      </c>
    </row>
    <row r="37" spans="1:12" x14ac:dyDescent="0.2">
      <c r="A37">
        <f t="shared" si="6"/>
        <v>-1.6499999999999997</v>
      </c>
      <c r="B37">
        <f t="shared" si="0"/>
        <v>2.2387211385683402E-2</v>
      </c>
      <c r="C37">
        <f t="shared" si="1"/>
        <v>0.88637405469078978</v>
      </c>
      <c r="D37">
        <f t="shared" si="2"/>
        <v>0.39012942548010121</v>
      </c>
      <c r="E37">
        <f t="shared" si="3"/>
        <v>5.2762877085626977E-2</v>
      </c>
      <c r="F37">
        <f t="shared" si="4"/>
        <v>1.3181224244397268E-2</v>
      </c>
      <c r="L37">
        <f t="shared" si="5"/>
        <v>0.21719833448358347</v>
      </c>
    </row>
    <row r="38" spans="1:12" x14ac:dyDescent="0.2">
      <c r="A38">
        <f t="shared" si="6"/>
        <v>-1.6399999999999997</v>
      </c>
      <c r="B38">
        <f t="shared" si="0"/>
        <v>2.2908676527677745E-2</v>
      </c>
      <c r="C38">
        <f t="shared" si="1"/>
        <v>0.88610116712281894</v>
      </c>
      <c r="D38">
        <f t="shared" si="2"/>
        <v>0.39000931651532528</v>
      </c>
      <c r="E38">
        <f t="shared" si="3"/>
        <v>5.5249514873660699E-2</v>
      </c>
      <c r="F38">
        <f t="shared" si="4"/>
        <v>1.3802436204569037E-2</v>
      </c>
      <c r="L38">
        <f t="shared" si="5"/>
        <v>0.22225734814026712</v>
      </c>
    </row>
    <row r="39" spans="1:12" x14ac:dyDescent="0.2">
      <c r="A39">
        <f t="shared" si="6"/>
        <v>-1.6299999999999997</v>
      </c>
      <c r="B39">
        <f t="shared" si="0"/>
        <v>2.3442288153199233E-2</v>
      </c>
      <c r="C39">
        <f t="shared" si="1"/>
        <v>0.88581563500780747</v>
      </c>
      <c r="D39">
        <f t="shared" si="2"/>
        <v>0.38988364216892946</v>
      </c>
      <c r="E39">
        <f t="shared" si="3"/>
        <v>5.7853344290172894E-2</v>
      </c>
      <c r="F39">
        <f t="shared" si="4"/>
        <v>1.4452924982455541E-2</v>
      </c>
      <c r="L39">
        <f t="shared" si="5"/>
        <v>0.22743417878899944</v>
      </c>
    </row>
    <row r="40" spans="1:12" x14ac:dyDescent="0.2">
      <c r="A40">
        <f t="shared" si="6"/>
        <v>-1.6199999999999997</v>
      </c>
      <c r="B40">
        <f t="shared" si="0"/>
        <v>2.3988329190194915E-2</v>
      </c>
      <c r="C40">
        <f t="shared" si="1"/>
        <v>0.88551688301105203</v>
      </c>
      <c r="D40">
        <f t="shared" si="2"/>
        <v>0.38975214921261098</v>
      </c>
      <c r="E40">
        <f t="shared" si="3"/>
        <v>6.0579888406457526E-2</v>
      </c>
      <c r="F40">
        <f t="shared" si="4"/>
        <v>1.513407035196724E-2</v>
      </c>
      <c r="L40">
        <f t="shared" si="5"/>
        <v>0.23273156799558195</v>
      </c>
    </row>
    <row r="41" spans="1:12" x14ac:dyDescent="0.2">
      <c r="A41">
        <f t="shared" si="6"/>
        <v>-1.6099999999999997</v>
      </c>
      <c r="B41">
        <f t="shared" si="0"/>
        <v>2.4547089156850312E-2</v>
      </c>
      <c r="C41">
        <f t="shared" si="1"/>
        <v>0.88520431062832394</v>
      </c>
      <c r="D41">
        <f t="shared" si="2"/>
        <v>0.38961457333993132</v>
      </c>
      <c r="E41">
        <f t="shared" si="3"/>
        <v>6.3434930588139385E-2</v>
      </c>
      <c r="F41">
        <f t="shared" si="4"/>
        <v>1.5847317113755619E-2</v>
      </c>
      <c r="L41">
        <f t="shared" si="5"/>
        <v>0.23815232085194885</v>
      </c>
    </row>
    <row r="42" spans="1:12" x14ac:dyDescent="0.2">
      <c r="A42">
        <f t="shared" si="6"/>
        <v>-1.5999999999999996</v>
      </c>
      <c r="B42">
        <f t="shared" si="0"/>
        <v>2.5118864315095819E-2</v>
      </c>
      <c r="C42">
        <f t="shared" si="1"/>
        <v>0.88487729118139291</v>
      </c>
      <c r="D42">
        <f t="shared" si="2"/>
        <v>0.38947063872420468</v>
      </c>
      <c r="E42">
        <f t="shared" si="3"/>
        <v>6.6424526762468045E-2</v>
      </c>
      <c r="F42">
        <f t="shared" si="4"/>
        <v>1.6594178159829106E-2</v>
      </c>
      <c r="L42">
        <f t="shared" si="5"/>
        <v>0.24369930741553927</v>
      </c>
    </row>
    <row r="43" spans="1:12" x14ac:dyDescent="0.2">
      <c r="A43">
        <f t="shared" si="6"/>
        <v>-1.5899999999999996</v>
      </c>
      <c r="B43">
        <f t="shared" si="0"/>
        <v>2.5703957827688653E-2</v>
      </c>
      <c r="C43">
        <f t="shared" si="1"/>
        <v>0.88453517078288313</v>
      </c>
      <c r="D43">
        <f t="shared" si="2"/>
        <v>0.38932005756288879</v>
      </c>
      <c r="E43">
        <f t="shared" si="3"/>
        <v>6.9555018263751253E-2</v>
      </c>
      <c r="F43">
        <f t="shared" si="4"/>
        <v>1.7376237682599795E-2</v>
      </c>
      <c r="L43">
        <f t="shared" si="5"/>
        <v>0.24937546417731843</v>
      </c>
    </row>
    <row r="44" spans="1:12" x14ac:dyDescent="0.2">
      <c r="A44">
        <f t="shared" si="6"/>
        <v>-1.5799999999999996</v>
      </c>
      <c r="B44">
        <f t="shared" si="0"/>
        <v>2.6302679918953832E-2</v>
      </c>
      <c r="C44">
        <f t="shared" si="1"/>
        <v>0.88417726727050339</v>
      </c>
      <c r="D44">
        <f t="shared" si="2"/>
        <v>0.38916252960849629</v>
      </c>
      <c r="E44">
        <f t="shared" si="3"/>
        <v>7.283304528417564E-2</v>
      </c>
      <c r="F44">
        <f t="shared" si="4"/>
        <v>1.819515453516805E-2</v>
      </c>
      <c r="L44">
        <f t="shared" si="5"/>
        <v>0.25518379555854848</v>
      </c>
    </row>
    <row r="45" spans="1:12" x14ac:dyDescent="0.2">
      <c r="A45">
        <f t="shared" si="6"/>
        <v>-1.5699999999999996</v>
      </c>
      <c r="B45">
        <f t="shared" si="0"/>
        <v>2.6915348039269166E-2</v>
      </c>
      <c r="C45">
        <f t="shared" si="1"/>
        <v>0.88380286911081862</v>
      </c>
      <c r="D45">
        <f t="shared" si="2"/>
        <v>0.38899774168609974</v>
      </c>
      <c r="E45">
        <f t="shared" si="3"/>
        <v>7.626556095854424E-2</v>
      </c>
      <c r="F45">
        <f t="shared" si="4"/>
        <v>1.9052665749972254E-2</v>
      </c>
      <c r="L45">
        <f t="shared" si="5"/>
        <v>0.26112737543630954</v>
      </c>
    </row>
    <row r="46" spans="1:12" x14ac:dyDescent="0.2">
      <c r="A46">
        <f t="shared" si="6"/>
        <v>-1.5599999999999996</v>
      </c>
      <c r="B46">
        <f t="shared" si="0"/>
        <v>2.7542287033381685E-2</v>
      </c>
      <c r="C46">
        <f t="shared" si="1"/>
        <v>0.8834112342728736</v>
      </c>
      <c r="D46">
        <f t="shared" si="2"/>
        <v>0.38882536719756766</v>
      </c>
      <c r="E46">
        <f t="shared" si="3"/>
        <v>7.9859846112807858E-2</v>
      </c>
      <c r="F46">
        <f t="shared" si="4"/>
        <v>1.9950590223267565E-2</v>
      </c>
      <c r="L46">
        <f t="shared" si="5"/>
        <v>0.26720934869770963</v>
      </c>
    </row>
    <row r="47" spans="1:12" x14ac:dyDescent="0.2">
      <c r="A47">
        <f t="shared" si="6"/>
        <v>-1.5499999999999996</v>
      </c>
      <c r="B47">
        <f t="shared" si="0"/>
        <v>2.8183829312644553E-2</v>
      </c>
      <c r="C47">
        <f t="shared" si="1"/>
        <v>0.88300158907214144</v>
      </c>
      <c r="D47">
        <f t="shared" si="2"/>
        <v>0.38864506561273837</v>
      </c>
      <c r="E47">
        <f t="shared" si="3"/>
        <v>8.3623524707672731E-2</v>
      </c>
      <c r="F47">
        <f t="shared" si="4"/>
        <v>2.0890832573248627E-2</v>
      </c>
      <c r="L47">
        <f t="shared" si="5"/>
        <v>0.27343293282264225</v>
      </c>
    </row>
    <row r="48" spans="1:12" x14ac:dyDescent="0.2">
      <c r="A48">
        <f t="shared" si="6"/>
        <v>-1.5399999999999996</v>
      </c>
      <c r="B48">
        <f t="shared" si="0"/>
        <v>2.8840315031266075E-2</v>
      </c>
      <c r="C48">
        <f t="shared" si="1"/>
        <v>0.88257312698544632</v>
      </c>
      <c r="D48">
        <f t="shared" si="2"/>
        <v>0.38845648194781968</v>
      </c>
      <c r="E48">
        <f t="shared" si="3"/>
        <v>8.7564580010043858E-2</v>
      </c>
      <c r="F48">
        <f t="shared" si="4"/>
        <v>2.1875387180000271E-2</v>
      </c>
      <c r="L48">
        <f t="shared" si="5"/>
        <v>0.27980141949482812</v>
      </c>
    </row>
    <row r="49" spans="1:12" x14ac:dyDescent="0.2">
      <c r="A49">
        <f t="shared" si="6"/>
        <v>-1.5299999999999996</v>
      </c>
      <c r="B49">
        <f t="shared" si="0"/>
        <v>2.9512092266663882E-2</v>
      </c>
      <c r="C49">
        <f t="shared" si="1"/>
        <v>0.88212500743771038</v>
      </c>
      <c r="D49">
        <f t="shared" si="2"/>
        <v>0.38825924623138658</v>
      </c>
      <c r="E49">
        <f t="shared" si="3"/>
        <v>9.1691371526604115E-2</v>
      </c>
      <c r="F49">
        <f t="shared" si="4"/>
        <v>2.2906342415844962E-2</v>
      </c>
      <c r="L49">
        <f t="shared" si="5"/>
        <v>0.2863181762407741</v>
      </c>
    </row>
    <row r="50" spans="1:12" x14ac:dyDescent="0.2">
      <c r="A50">
        <f t="shared" si="6"/>
        <v>-1.5199999999999996</v>
      </c>
      <c r="B50">
        <f t="shared" si="0"/>
        <v>3.0199517204020185E-2</v>
      </c>
      <c r="C50">
        <f t="shared" si="1"/>
        <v>0.88165635456159785</v>
      </c>
      <c r="D50">
        <f t="shared" si="2"/>
        <v>0.38805297295844976</v>
      </c>
      <c r="E50">
        <f t="shared" si="3"/>
        <v>9.6012652735448539E-2</v>
      </c>
      <c r="F50">
        <f t="shared" si="4"/>
        <v>2.3985885075060463E-2</v>
      </c>
      <c r="L50">
        <f t="shared" si="5"/>
        <v>0.29298664809616393</v>
      </c>
    </row>
    <row r="51" spans="1:12" x14ac:dyDescent="0.2">
      <c r="A51">
        <f t="shared" si="6"/>
        <v>-1.5099999999999996</v>
      </c>
      <c r="B51">
        <f t="shared" si="0"/>
        <v>3.0902954325135925E-2</v>
      </c>
      <c r="C51">
        <f t="shared" si="1"/>
        <v>0.88116625593136677</v>
      </c>
      <c r="D51">
        <f t="shared" si="2"/>
        <v>0.38783726053317197</v>
      </c>
      <c r="E51">
        <f t="shared" si="3"/>
        <v>0.10053758965338544</v>
      </c>
      <c r="F51">
        <f t="shared" si="4"/>
        <v>2.5116305012363799E-2</v>
      </c>
      <c r="L51">
        <f t="shared" si="5"/>
        <v>0.29981035929901795</v>
      </c>
    </row>
    <row r="52" spans="1:12" x14ac:dyDescent="0.2">
      <c r="A52">
        <f t="shared" si="6"/>
        <v>-1.4999999999999996</v>
      </c>
      <c r="B52">
        <f t="shared" si="0"/>
        <v>3.1622776601683812E-2</v>
      </c>
      <c r="C52">
        <f t="shared" si="1"/>
        <v>0.88065376127251305</v>
      </c>
      <c r="D52">
        <f t="shared" si="2"/>
        <v>0.3876116907009301</v>
      </c>
      <c r="E52">
        <f t="shared" si="3"/>
        <v>0.1052757802782866</v>
      </c>
      <c r="F52">
        <f t="shared" si="4"/>
        <v>2.6300000000000028E-2</v>
      </c>
      <c r="L52">
        <f t="shared" si="5"/>
        <v>0.30679291500883099</v>
      </c>
    </row>
    <row r="53" spans="1:12" x14ac:dyDescent="0.2">
      <c r="A53">
        <f t="shared" si="6"/>
        <v>-1.4899999999999995</v>
      </c>
      <c r="B53">
        <f t="shared" si="0"/>
        <v>3.2359365692962855E-2</v>
      </c>
      <c r="C53">
        <f t="shared" si="1"/>
        <v>0.88011788114908795</v>
      </c>
      <c r="D53">
        <f t="shared" si="2"/>
        <v>0.38737582797054931</v>
      </c>
      <c r="E53">
        <f t="shared" si="3"/>
        <v>0.11023727494772785</v>
      </c>
      <c r="F53">
        <f t="shared" si="4"/>
        <v>2.7539480813738706E-2</v>
      </c>
      <c r="L53">
        <f t="shared" si="5"/>
        <v>0.31393800305066893</v>
      </c>
    </row>
    <row r="54" spans="1:12" x14ac:dyDescent="0.2">
      <c r="A54">
        <f t="shared" si="6"/>
        <v>-1.4799999999999995</v>
      </c>
      <c r="B54">
        <f t="shared" si="0"/>
        <v>3.3113112148259141E-2</v>
      </c>
      <c r="C54">
        <f t="shared" si="1"/>
        <v>0.87955758563088537</v>
      </c>
      <c r="D54">
        <f t="shared" si="2"/>
        <v>0.38712921902767844</v>
      </c>
      <c r="E54">
        <f t="shared" si="3"/>
        <v>0.11543259765710208</v>
      </c>
      <c r="F54">
        <f t="shared" si="4"/>
        <v>2.883737655856582E-2</v>
      </c>
      <c r="L54">
        <f t="shared" si="5"/>
        <v>0.32124939568302363</v>
      </c>
    </row>
    <row r="55" spans="1:12" x14ac:dyDescent="0.2">
      <c r="A55">
        <f t="shared" si="6"/>
        <v>-1.4699999999999995</v>
      </c>
      <c r="B55">
        <f t="shared" si="0"/>
        <v>3.3884415613920277E-2</v>
      </c>
      <c r="C55">
        <f t="shared" si="1"/>
        <v>0.87897180294306754</v>
      </c>
      <c r="D55">
        <f t="shared" si="2"/>
        <v>0.38687139214043464</v>
      </c>
      <c r="E55">
        <f t="shared" si="3"/>
        <v>0.12087276838242489</v>
      </c>
      <c r="F55">
        <f t="shared" si="4"/>
        <v>3.0196440245368054E-2</v>
      </c>
      <c r="L55">
        <f t="shared" si="5"/>
        <v>0.3287309513879802</v>
      </c>
    </row>
    <row r="56" spans="1:12" x14ac:dyDescent="0.2">
      <c r="A56">
        <f t="shared" si="6"/>
        <v>-1.4599999999999995</v>
      </c>
      <c r="B56">
        <f t="shared" si="0"/>
        <v>3.4673685045253186E-2</v>
      </c>
      <c r="C56">
        <f t="shared" si="1"/>
        <v>0.87835941810116047</v>
      </c>
      <c r="D56">
        <f t="shared" si="2"/>
        <v>0.38660185655860946</v>
      </c>
      <c r="E56">
        <f t="shared" si="3"/>
        <v>0.12656932645518126</v>
      </c>
      <c r="F56">
        <f t="shared" si="4"/>
        <v>3.1619554630438002E-2</v>
      </c>
      <c r="L56">
        <f t="shared" si="5"/>
        <v>0.33638661668195646</v>
      </c>
    </row>
    <row r="57" spans="1:12" x14ac:dyDescent="0.2">
      <c r="A57">
        <f t="shared" si="6"/>
        <v>-1.4499999999999995</v>
      </c>
      <c r="B57">
        <f t="shared" si="0"/>
        <v>3.5481338923357579E-2</v>
      </c>
      <c r="C57">
        <f t="shared" si="1"/>
        <v>0.87771927153480211</v>
      </c>
      <c r="D57">
        <f t="shared" si="2"/>
        <v>0.38632010190792354</v>
      </c>
      <c r="E57">
        <f t="shared" si="3"/>
        <v>0.13253435503879435</v>
      </c>
      <c r="F57">
        <f t="shared" si="4"/>
        <v>3.3109738330186662E-2</v>
      </c>
      <c r="L57">
        <f t="shared" si="5"/>
        <v>0.34422042794501989</v>
      </c>
    </row>
    <row r="58" spans="1:12" x14ac:dyDescent="0.2">
      <c r="A58">
        <f t="shared" si="6"/>
        <v>-1.4399999999999995</v>
      </c>
      <c r="B58">
        <f t="shared" si="0"/>
        <v>3.6307805477010166E-2</v>
      </c>
      <c r="C58">
        <f t="shared" si="1"/>
        <v>0.87705015770405126</v>
      </c>
      <c r="D58">
        <f t="shared" si="2"/>
        <v>0.38602559758100852</v>
      </c>
      <c r="E58">
        <f t="shared" si="3"/>
        <v>0.13878050675863512</v>
      </c>
      <c r="F58">
        <f t="shared" si="4"/>
        <v>3.4670152224033572E-2</v>
      </c>
      <c r="L58">
        <f t="shared" si="5"/>
        <v>0.35223651326639771</v>
      </c>
    </row>
    <row r="59" spans="1:12" x14ac:dyDescent="0.2">
      <c r="A59">
        <f t="shared" si="6"/>
        <v>-1.4299999999999995</v>
      </c>
      <c r="B59">
        <f t="shared" si="0"/>
        <v>3.7153522909717282E-2</v>
      </c>
      <c r="C59">
        <f t="shared" si="1"/>
        <v>0.8763508237125941</v>
      </c>
      <c r="D59">
        <f t="shared" si="2"/>
        <v>0.38571779212702206</v>
      </c>
      <c r="E59">
        <f t="shared" si="3"/>
        <v>0.14532103053993761</v>
      </c>
      <c r="F59">
        <f t="shared" si="4"/>
        <v>3.6304106159055931E-2</v>
      </c>
      <c r="L59">
        <f t="shared" si="5"/>
        <v>0.36043909430345306</v>
      </c>
    </row>
    <row r="60" spans="1:12" x14ac:dyDescent="0.2">
      <c r="A60">
        <f t="shared" si="6"/>
        <v>-1.4199999999999995</v>
      </c>
      <c r="B60">
        <f t="shared" si="0"/>
        <v>3.8018939632056145E-2</v>
      </c>
      <c r="C60">
        <f t="shared" si="1"/>
        <v>0.87561996792269714</v>
      </c>
      <c r="D60">
        <f t="shared" si="2"/>
        <v>0.38539611264203222</v>
      </c>
      <c r="E60">
        <f t="shared" si="3"/>
        <v>0.15216979971054528</v>
      </c>
      <c r="F60">
        <f t="shared" si="4"/>
        <v>3.8015065970617948E-2</v>
      </c>
      <c r="L60">
        <f t="shared" si="5"/>
        <v>0.36883248815095354</v>
      </c>
    </row>
    <row r="61" spans="1:12" x14ac:dyDescent="0.2">
      <c r="A61">
        <f t="shared" si="6"/>
        <v>-1.4099999999999995</v>
      </c>
      <c r="B61">
        <f t="shared" si="0"/>
        <v>3.8904514499428097E-2</v>
      </c>
      <c r="C61">
        <f t="shared" si="1"/>
        <v>0.87485623857734951</v>
      </c>
      <c r="D61">
        <f t="shared" si="2"/>
        <v>0.38505996416256588</v>
      </c>
      <c r="E61">
        <f t="shared" si="3"/>
        <v>0.15934134142809955</v>
      </c>
      <c r="F61">
        <f t="shared" si="4"/>
        <v>3.9806660833872354E-2</v>
      </c>
      <c r="L61">
        <f t="shared" si="5"/>
        <v>0.37742110921698158</v>
      </c>
    </row>
    <row r="62" spans="1:12" x14ac:dyDescent="0.2">
      <c r="A62">
        <f t="shared" si="6"/>
        <v>-1.3999999999999995</v>
      </c>
      <c r="B62">
        <f t="shared" si="0"/>
        <v>3.9810717055349762E-2</v>
      </c>
      <c r="C62">
        <f t="shared" si="1"/>
        <v>0.87405823243565373</v>
      </c>
      <c r="D62">
        <f t="shared" si="2"/>
        <v>0.38470872906498849</v>
      </c>
      <c r="E62">
        <f t="shared" si="3"/>
        <v>0.16685086749408851</v>
      </c>
      <c r="F62">
        <f t="shared" si="4"/>
        <v>4.1682690961727366E-2</v>
      </c>
      <c r="L62">
        <f t="shared" si="5"/>
        <v>0.38620947110131859</v>
      </c>
    </row>
    <row r="63" spans="1:12" x14ac:dyDescent="0.2">
      <c r="A63">
        <f t="shared" si="6"/>
        <v>-1.3899999999999995</v>
      </c>
      <c r="B63">
        <f t="shared" si="0"/>
        <v>4.0738027780411308E-2</v>
      </c>
      <c r="C63">
        <f t="shared" si="1"/>
        <v>0.87322449342819453</v>
      </c>
      <c r="D63">
        <f t="shared" si="2"/>
        <v>0.38434176647367718</v>
      </c>
      <c r="E63">
        <f t="shared" si="3"/>
        <v>0.17471430662011792</v>
      </c>
      <c r="F63">
        <f t="shared" si="4"/>
        <v>4.364713566560792E-2</v>
      </c>
      <c r="L63">
        <f t="shared" si="5"/>
        <v>0.39520218847151201</v>
      </c>
    </row>
    <row r="64" spans="1:12" x14ac:dyDescent="0.2">
      <c r="A64">
        <f t="shared" si="6"/>
        <v>-1.3799999999999994</v>
      </c>
      <c r="B64">
        <f t="shared" si="0"/>
        <v>4.1686938347033575E-2</v>
      </c>
      <c r="C64">
        <f t="shared" si="1"/>
        <v>0.87235351133983141</v>
      </c>
      <c r="D64">
        <f t="shared" si="2"/>
        <v>0.38395841168126388</v>
      </c>
      <c r="E64">
        <f t="shared" si="3"/>
        <v>0.18294833821484374</v>
      </c>
      <c r="F64">
        <f t="shared" si="4"/>
        <v>4.5704161796108651E-2</v>
      </c>
      <c r="L64">
        <f t="shared" si="5"/>
        <v>0.4044039789311909</v>
      </c>
    </row>
    <row r="65" spans="1:12" x14ac:dyDescent="0.2">
      <c r="A65">
        <f t="shared" si="6"/>
        <v>-1.3699999999999994</v>
      </c>
      <c r="B65">
        <f t="shared" si="0"/>
        <v>4.2657951880159313E-2</v>
      </c>
      <c r="C65">
        <f t="shared" si="1"/>
        <v>0.87144372052812591</v>
      </c>
      <c r="D65">
        <f t="shared" si="2"/>
        <v>0.3835579755845625</v>
      </c>
      <c r="E65">
        <f t="shared" si="3"/>
        <v>0.1915704277632343</v>
      </c>
      <c r="F65">
        <f t="shared" si="4"/>
        <v>4.7858132581442669E-2</v>
      </c>
      <c r="L65">
        <f t="shared" si="5"/>
        <v>0.41381966487442895</v>
      </c>
    </row>
    <row r="66" spans="1:12" x14ac:dyDescent="0.2">
      <c r="A66">
        <f t="shared" si="6"/>
        <v>-1.3599999999999994</v>
      </c>
      <c r="B66">
        <f t="shared" si="0"/>
        <v>4.3651583224016646E-2</v>
      </c>
      <c r="C66">
        <f t="shared" si="1"/>
        <v>0.87049349868642023</v>
      </c>
      <c r="D66">
        <f t="shared" si="2"/>
        <v>0.38313974414014978</v>
      </c>
      <c r="E66">
        <f t="shared" si="3"/>
        <v>0.20059886387320527</v>
      </c>
      <c r="F66">
        <f t="shared" si="4"/>
        <v>5.0113616882433515E-2</v>
      </c>
      <c r="L66">
        <f t="shared" si="5"/>
        <v>0.42345417531914958</v>
      </c>
    </row>
    <row r="67" spans="1:12" x14ac:dyDescent="0.2">
      <c r="A67">
        <f t="shared" si="6"/>
        <v>-1.3499999999999994</v>
      </c>
      <c r="B67">
        <f t="shared" ref="B67:B130" si="7">10^A67</f>
        <v>4.4668359215096355E-2</v>
      </c>
      <c r="C67">
        <f t="shared" ref="C67:C130" si="8">0.142/B67*TANH(2*PI()*B67)</f>
        <v>0.86950116566145486</v>
      </c>
      <c r="D67">
        <f t="shared" ref="D67:D130" si="9">0.0625/B67*TANH(2*PI()*B67)</f>
        <v>0.38270297784395024</v>
      </c>
      <c r="E67">
        <f t="shared" ref="E67:E130" si="10">32*PI()^2/3*B67^2</f>
        <v>0.2100527970682094</v>
      </c>
      <c r="F67">
        <f t="shared" ref="F67:F130" si="11">26.3*B67^2</f>
        <v>5.2475398883681634E-2</v>
      </c>
      <c r="L67">
        <f t="shared" ref="L67:L130" si="12">2*$O$1/$Q$1*(COSH(4*PI()*B67)-1)/(SINH(4*PI()*B67)+4*PI()*B67)</f>
        <v>0.4333125477116076</v>
      </c>
    </row>
    <row r="68" spans="1:12" x14ac:dyDescent="0.2">
      <c r="A68">
        <f t="shared" ref="A68:A131" si="13">+A67+0.01</f>
        <v>-1.3399999999999994</v>
      </c>
      <c r="B68">
        <f t="shared" si="7"/>
        <v>4.5708818961487561E-2</v>
      </c>
      <c r="C68">
        <f t="shared" si="8"/>
        <v>0.86846498233632075</v>
      </c>
      <c r="D68">
        <f t="shared" si="9"/>
        <v>0.38224691123957782</v>
      </c>
      <c r="E68">
        <f t="shared" si="10"/>
        <v>0.2199522804080645</v>
      </c>
      <c r="F68">
        <f t="shared" si="11"/>
        <v>5.4948488241461375E-2</v>
      </c>
      <c r="L68">
        <f t="shared" si="12"/>
        <v>0.44339992969299014</v>
      </c>
    </row>
    <row r="69" spans="1:12" x14ac:dyDescent="0.2">
      <c r="A69">
        <f t="shared" si="13"/>
        <v>-1.3299999999999994</v>
      </c>
      <c r="B69">
        <f t="shared" si="7"/>
        <v>4.6773514128719877E-2</v>
      </c>
      <c r="C69">
        <f t="shared" si="8"/>
        <v>0.86738314959049723</v>
      </c>
      <c r="D69">
        <f t="shared" si="9"/>
        <v>0.38177075246060621</v>
      </c>
      <c r="E69">
        <f t="shared" si="10"/>
        <v>0.2303183120241809</v>
      </c>
      <c r="F69">
        <f t="shared" si="11"/>
        <v>5.7538130709873382E-2</v>
      </c>
      <c r="G69">
        <f t="shared" ref="G69:G130" si="14">1/$N$5*LN(21.5*B69)</f>
        <v>2.2459045806150733E-3</v>
      </c>
      <c r="L69">
        <f t="shared" si="12"/>
        <v>0.45372158081799385</v>
      </c>
    </row>
    <row r="70" spans="1:12" x14ac:dyDescent="0.2">
      <c r="A70">
        <f t="shared" si="13"/>
        <v>-1.3199999999999994</v>
      </c>
      <c r="B70">
        <f t="shared" si="7"/>
        <v>4.7863009232263887E-2</v>
      </c>
      <c r="C70">
        <f t="shared" si="8"/>
        <v>0.86625380734974489</v>
      </c>
      <c r="D70">
        <f t="shared" si="9"/>
        <v>0.38127368281238772</v>
      </c>
      <c r="E70">
        <f t="shared" si="10"/>
        <v>0.2411728796594145</v>
      </c>
      <c r="F70">
        <f t="shared" si="11"/>
        <v>6.0249819267792562E-2</v>
      </c>
      <c r="G70">
        <f t="shared" si="14"/>
        <v>1.145624495259113E-2</v>
      </c>
      <c r="L70">
        <f t="shared" si="12"/>
        <v>0.46428287421399617</v>
      </c>
    </row>
    <row r="71" spans="1:12" x14ac:dyDescent="0.2">
      <c r="A71">
        <f t="shared" si="13"/>
        <v>-1.3099999999999994</v>
      </c>
      <c r="B71">
        <f t="shared" si="7"/>
        <v>4.8977881936844665E-2</v>
      </c>
      <c r="C71">
        <f t="shared" si="8"/>
        <v>0.86507503373966721</v>
      </c>
      <c r="D71">
        <f t="shared" si="9"/>
        <v>0.38075485639950146</v>
      </c>
      <c r="E71">
        <f t="shared" si="10"/>
        <v>0.25253900730701695</v>
      </c>
      <c r="F71">
        <f t="shared" si="11"/>
        <v>6.3089305770212725E-2</v>
      </c>
      <c r="G71">
        <f t="shared" si="14"/>
        <v>2.0666585324567256E-2</v>
      </c>
      <c r="L71">
        <f t="shared" si="12"/>
        <v>0.47508929816798517</v>
      </c>
    </row>
    <row r="72" spans="1:12" x14ac:dyDescent="0.2">
      <c r="A72">
        <f t="shared" si="13"/>
        <v>-1.2999999999999994</v>
      </c>
      <c r="B72">
        <f t="shared" si="7"/>
        <v>5.0118723362727297E-2</v>
      </c>
      <c r="C72">
        <f t="shared" si="8"/>
        <v>0.86384484435785613</v>
      </c>
      <c r="D72">
        <f t="shared" si="9"/>
        <v>0.38021339980539448</v>
      </c>
      <c r="E72">
        <f t="shared" si="10"/>
        <v>0.26444080404761239</v>
      </c>
      <c r="F72">
        <f t="shared" si="11"/>
        <v>6.606261314870214E-2</v>
      </c>
      <c r="G72">
        <f t="shared" si="14"/>
        <v>2.9876925696543641E-2</v>
      </c>
      <c r="L72">
        <f t="shared" si="12"/>
        <v>0.48614645762687902</v>
      </c>
    </row>
    <row r="73" spans="1:12" x14ac:dyDescent="0.2">
      <c r="A73">
        <f t="shared" si="13"/>
        <v>-1.2899999999999994</v>
      </c>
      <c r="B73">
        <f t="shared" si="7"/>
        <v>5.1286138399136552E-2</v>
      </c>
      <c r="C73">
        <f t="shared" si="8"/>
        <v>0.86256119168067535</v>
      </c>
      <c r="D73">
        <f t="shared" si="9"/>
        <v>0.37964841183128328</v>
      </c>
      <c r="E73">
        <f t="shared" si="10"/>
        <v>0.27690351518778877</v>
      </c>
      <c r="F73">
        <f t="shared" si="11"/>
        <v>6.9176048186848721E-2</v>
      </c>
      <c r="G73">
        <f t="shared" si="14"/>
        <v>3.908726606851981E-2</v>
      </c>
      <c r="L73">
        <f t="shared" si="12"/>
        <v>0.49746007559508787</v>
      </c>
    </row>
    <row r="74" spans="1:12" x14ac:dyDescent="0.2">
      <c r="A74">
        <f t="shared" si="13"/>
        <v>-1.2799999999999994</v>
      </c>
      <c r="B74">
        <f t="shared" si="7"/>
        <v>5.2480746024977314E-2</v>
      </c>
      <c r="C74">
        <f t="shared" si="8"/>
        <v>0.86122196462189748</v>
      </c>
      <c r="D74">
        <f t="shared" si="9"/>
        <v>0.37905896330189154</v>
      </c>
      <c r="E74">
        <f t="shared" si="10"/>
        <v>0.28995357580877928</v>
      </c>
      <c r="F74">
        <f t="shared" si="11"/>
        <v>7.2436214897793921E-2</v>
      </c>
      <c r="G74">
        <f t="shared" si="14"/>
        <v>4.8297606440495904E-2</v>
      </c>
      <c r="L74">
        <f t="shared" si="12"/>
        <v>0.50903599441126002</v>
      </c>
    </row>
    <row r="75" spans="1:12" x14ac:dyDescent="0.2">
      <c r="A75">
        <f t="shared" si="13"/>
        <v>-1.2699999999999994</v>
      </c>
      <c r="B75">
        <f t="shared" si="7"/>
        <v>5.3703179637025325E-2</v>
      </c>
      <c r="C75">
        <f t="shared" si="8"/>
        <v>0.85982498826162246</v>
      </c>
      <c r="D75">
        <f t="shared" si="9"/>
        <v>0.37844409694613668</v>
      </c>
      <c r="E75">
        <f t="shared" si="10"/>
        <v>0.3036186668388135</v>
      </c>
      <c r="F75">
        <f t="shared" si="11"/>
        <v>7.5850028532229885E-2</v>
      </c>
      <c r="G75">
        <f t="shared" si="14"/>
        <v>5.7507946812472004E-2</v>
      </c>
      <c r="L75">
        <f t="shared" si="12"/>
        <v>0.52088017688401245</v>
      </c>
    </row>
    <row r="76" spans="1:12" x14ac:dyDescent="0.2">
      <c r="A76">
        <f t="shared" si="13"/>
        <v>-1.2599999999999993</v>
      </c>
      <c r="B76">
        <f t="shared" si="7"/>
        <v>5.4954087385762532E-2</v>
      </c>
      <c r="C76">
        <f t="shared" si="8"/>
        <v>0.85836802376511268</v>
      </c>
      <c r="D76">
        <f t="shared" si="9"/>
        <v>0.37780282736140525</v>
      </c>
      <c r="E76">
        <f t="shared" si="10"/>
        <v>0.31792777376807685</v>
      </c>
      <c r="F76">
        <f t="shared" si="11"/>
        <v>7.9424730246573261E-2</v>
      </c>
      <c r="G76">
        <f t="shared" si="14"/>
        <v>6.6718287184448374E-2</v>
      </c>
      <c r="L76">
        <f t="shared" si="12"/>
        <v>0.53299870726407339</v>
      </c>
    </row>
    <row r="77" spans="1:12" x14ac:dyDescent="0.2">
      <c r="A77">
        <f t="shared" si="13"/>
        <v>-1.2499999999999993</v>
      </c>
      <c r="B77">
        <f t="shared" si="7"/>
        <v>5.6234132519034988E-2</v>
      </c>
      <c r="C77">
        <f t="shared" si="8"/>
        <v>0.85684876851241354</v>
      </c>
      <c r="D77">
        <f t="shared" si="9"/>
        <v>0.37713414107060461</v>
      </c>
      <c r="E77">
        <f t="shared" si="10"/>
        <v>0.33291124813082118</v>
      </c>
      <c r="F77">
        <f t="shared" si="11"/>
        <v>8.3167902462428625E-2</v>
      </c>
      <c r="G77">
        <f t="shared" si="14"/>
        <v>7.5928627556424585E-2</v>
      </c>
      <c r="L77">
        <f t="shared" si="12"/>
        <v>0.54539779202766159</v>
      </c>
    </row>
    <row r="78" spans="1:12" x14ac:dyDescent="0.2">
      <c r="A78">
        <f t="shared" si="13"/>
        <v>-1.2399999999999993</v>
      </c>
      <c r="B78">
        <f t="shared" si="7"/>
        <v>5.7543993733715756E-2</v>
      </c>
      <c r="C78">
        <f t="shared" si="8"/>
        <v>0.85526485646087047</v>
      </c>
      <c r="D78">
        <f t="shared" si="9"/>
        <v>0.3764369966817212</v>
      </c>
      <c r="E78">
        <f t="shared" si="10"/>
        <v>0.3486008718850393</v>
      </c>
      <c r="F78">
        <f t="shared" si="11"/>
        <v>8.7087484949921648E-2</v>
      </c>
      <c r="G78">
        <f t="shared" si="14"/>
        <v>8.5138967928400602E-2</v>
      </c>
      <c r="L78">
        <f t="shared" si="12"/>
        <v>0.55808376044305052</v>
      </c>
    </row>
    <row r="79" spans="1:12" x14ac:dyDescent="0.2">
      <c r="A79">
        <f t="shared" si="13"/>
        <v>-1.2299999999999993</v>
      </c>
      <c r="B79">
        <f t="shared" si="7"/>
        <v>5.8884365535558952E-2</v>
      </c>
      <c r="C79">
        <f t="shared" si="8"/>
        <v>0.85361385876385432</v>
      </c>
      <c r="D79">
        <f t="shared" si="9"/>
        <v>0.37571032516014718</v>
      </c>
      <c r="E79">
        <f t="shared" si="10"/>
        <v>0.36502992482625868</v>
      </c>
      <c r="F79">
        <f t="shared" si="11"/>
        <v>9.119179166901599E-2</v>
      </c>
      <c r="G79">
        <f t="shared" si="14"/>
        <v>9.4349308300376786E-2</v>
      </c>
      <c r="L79">
        <f t="shared" si="12"/>
        <v>0.57106306488907221</v>
      </c>
    </row>
    <row r="80" spans="1:12" x14ac:dyDescent="0.2">
      <c r="A80">
        <f t="shared" si="13"/>
        <v>-1.2199999999999993</v>
      </c>
      <c r="B80">
        <f t="shared" si="7"/>
        <v>6.0255958607435864E-2</v>
      </c>
      <c r="C80">
        <f t="shared" si="8"/>
        <v>0.85189328467021663</v>
      </c>
      <c r="D80">
        <f t="shared" si="9"/>
        <v>0.37495303022456722</v>
      </c>
      <c r="E80">
        <f t="shared" si="10"/>
        <v>0.38223325517844969</v>
      </c>
      <c r="F80">
        <f t="shared" si="11"/>
        <v>9.5489528404536936E-2</v>
      </c>
      <c r="G80">
        <f t="shared" si="14"/>
        <v>0.10355964867235315</v>
      </c>
      <c r="L80">
        <f t="shared" si="12"/>
        <v>0.58434228089083762</v>
      </c>
    </row>
    <row r="81" spans="1:12" x14ac:dyDescent="0.2">
      <c r="A81">
        <f t="shared" si="13"/>
        <v>-1.2099999999999993</v>
      </c>
      <c r="B81">
        <f t="shared" si="7"/>
        <v>6.1659500186148304E-2</v>
      </c>
      <c r="C81">
        <f t="shared" si="8"/>
        <v>0.85010058273013278</v>
      </c>
      <c r="D81">
        <f t="shared" si="9"/>
        <v>0.37416398887769936</v>
      </c>
      <c r="E81">
        <f t="shared" si="10"/>
        <v>0.40024735351177898</v>
      </c>
      <c r="F81">
        <f t="shared" si="11"/>
        <v>9.9989811232307879E-2</v>
      </c>
      <c r="G81">
        <f t="shared" si="14"/>
        <v>0.11276998904432928</v>
      </c>
      <c r="L81">
        <f t="shared" si="12"/>
        <v>0.59792810683410624</v>
      </c>
    </row>
    <row r="82" spans="1:12" x14ac:dyDescent="0.2">
      <c r="A82">
        <f t="shared" si="13"/>
        <v>-1.1999999999999993</v>
      </c>
      <c r="B82">
        <f t="shared" si="7"/>
        <v>6.30957344480194E-2</v>
      </c>
      <c r="C82">
        <f t="shared" si="8"/>
        <v>0.84823314233408098</v>
      </c>
      <c r="D82">
        <f t="shared" si="9"/>
        <v>0.37334205208366245</v>
      </c>
      <c r="E82">
        <f t="shared" si="10"/>
        <v>0.41911043014400401</v>
      </c>
      <c r="F82">
        <f t="shared" si="11"/>
        <v>0.10470218585557003</v>
      </c>
      <c r="G82">
        <f t="shared" si="14"/>
        <v>0.12198032941630542</v>
      </c>
      <c r="L82">
        <f t="shared" si="12"/>
        <v>0.61182736331551613</v>
      </c>
    </row>
    <row r="83" spans="1:12" x14ac:dyDescent="0.2">
      <c r="A83">
        <f t="shared" si="13"/>
        <v>-1.1899999999999993</v>
      </c>
      <c r="B83">
        <f t="shared" si="7"/>
        <v>6.4565422903465661E-2</v>
      </c>
      <c r="C83">
        <f t="shared" si="8"/>
        <v>0.84628829561269947</v>
      </c>
      <c r="D83">
        <f t="shared" si="9"/>
        <v>0.37248604560418114</v>
      </c>
      <c r="E83">
        <f t="shared" si="10"/>
        <v>0.43886249618967932</v>
      </c>
      <c r="F83">
        <f t="shared" si="11"/>
        <v>0.10963664785269858</v>
      </c>
      <c r="G83">
        <f t="shared" si="14"/>
        <v>0.13119066978828176</v>
      </c>
      <c r="L83">
        <f t="shared" si="12"/>
        <v>0.6260469920812658</v>
      </c>
    </row>
    <row r="84" spans="1:12" x14ac:dyDescent="0.2">
      <c r="A84">
        <f t="shared" si="13"/>
        <v>-1.1799999999999993</v>
      </c>
      <c r="B84">
        <f t="shared" si="7"/>
        <v>6.6069344800759697E-2</v>
      </c>
      <c r="C84">
        <f t="shared" si="8"/>
        <v>0.84426331972615554</v>
      </c>
      <c r="D84">
        <f t="shared" si="9"/>
        <v>0.37159477100623045</v>
      </c>
      <c r="E84">
        <f t="shared" si="10"/>
        <v>0.45954544842909212</v>
      </c>
      <c r="F84">
        <f t="shared" si="11"/>
        <v>0.11480366387916398</v>
      </c>
      <c r="G84">
        <f t="shared" si="14"/>
        <v>0.14040101016025786</v>
      </c>
      <c r="L84">
        <f t="shared" si="12"/>
        <v>0.64059405450179141</v>
      </c>
    </row>
    <row r="85" spans="1:12" x14ac:dyDescent="0.2">
      <c r="A85">
        <f t="shared" si="13"/>
        <v>-1.1699999999999993</v>
      </c>
      <c r="B85">
        <f t="shared" si="7"/>
        <v>6.7608297539198267E-2</v>
      </c>
      <c r="C85">
        <f t="shared" si="8"/>
        <v>0.84215543957240901</v>
      </c>
      <c r="D85">
        <f t="shared" si="9"/>
        <v>0.37066700685405329</v>
      </c>
      <c r="E85">
        <f t="shared" si="10"/>
        <v>0.48120315817695464</v>
      </c>
      <c r="F85">
        <f t="shared" si="11"/>
        <v>0.12021419386871246</v>
      </c>
      <c r="G85">
        <f t="shared" si="14"/>
        <v>0.14961135053223398</v>
      </c>
      <c r="L85">
        <f t="shared" si="12"/>
        <v>0.65547572952445221</v>
      </c>
    </row>
    <row r="86" spans="1:12" x14ac:dyDescent="0.2">
      <c r="A86">
        <f t="shared" si="13"/>
        <v>-1.1599999999999993</v>
      </c>
      <c r="B86">
        <f t="shared" si="7"/>
        <v>6.9183097091893742E-2</v>
      </c>
      <c r="C86">
        <f t="shared" si="8"/>
        <v>0.83996183094432786</v>
      </c>
      <c r="D86">
        <f t="shared" si="9"/>
        <v>0.36970151009873586</v>
      </c>
      <c r="E86">
        <f t="shared" si="10"/>
        <v>0.50388156433934195</v>
      </c>
      <c r="F86">
        <f t="shared" si="11"/>
        <v>0.12587971428085423</v>
      </c>
      <c r="G86">
        <f t="shared" si="14"/>
        <v>0.15882169090421017</v>
      </c>
      <c r="L86">
        <f t="shared" si="12"/>
        <v>0.67069931104022029</v>
      </c>
    </row>
    <row r="87" spans="1:12" x14ac:dyDescent="0.2">
      <c r="A87">
        <f t="shared" si="13"/>
        <v>-1.1499999999999992</v>
      </c>
      <c r="B87">
        <f t="shared" si="7"/>
        <v>7.0794578438413913E-2</v>
      </c>
      <c r="C87">
        <f t="shared" si="8"/>
        <v>0.83767962416600517</v>
      </c>
      <c r="D87">
        <f t="shared" si="9"/>
        <v>0.3686970176786995</v>
      </c>
      <c r="E87">
        <f t="shared" si="10"/>
        <v>0.52762877085627136</v>
      </c>
      <c r="F87">
        <f t="shared" si="11"/>
        <v>0.13181224244397308</v>
      </c>
      <c r="G87">
        <f t="shared" si="14"/>
        <v>0.16803203127618649</v>
      </c>
      <c r="L87">
        <f t="shared" si="12"/>
        <v>0.68627220459383242</v>
      </c>
    </row>
    <row r="88" spans="1:12" x14ac:dyDescent="0.2">
      <c r="A88">
        <f t="shared" si="13"/>
        <v>-1.1399999999999992</v>
      </c>
      <c r="B88">
        <f t="shared" si="7"/>
        <v>7.2443596007499125E-2</v>
      </c>
      <c r="C88">
        <f t="shared" si="8"/>
        <v>0.83530590823875495</v>
      </c>
      <c r="D88">
        <f t="shared" si="9"/>
        <v>0.36765224834452248</v>
      </c>
      <c r="E88">
        <f t="shared" si="10"/>
        <v>0.5524951487366081</v>
      </c>
      <c r="F88">
        <f t="shared" si="11"/>
        <v>0.13802436204569063</v>
      </c>
      <c r="G88">
        <f t="shared" si="14"/>
        <v>0.1772423716481627</v>
      </c>
      <c r="L88">
        <f t="shared" si="12"/>
        <v>0.70220192335973342</v>
      </c>
    </row>
    <row r="89" spans="1:12" x14ac:dyDescent="0.2">
      <c r="A89">
        <f t="shared" si="13"/>
        <v>-1.1299999999999992</v>
      </c>
      <c r="B89">
        <f t="shared" si="7"/>
        <v>7.4131024130091858E-2</v>
      </c>
      <c r="C89">
        <f t="shared" si="8"/>
        <v>0.83283773552714468</v>
      </c>
      <c r="D89">
        <f t="shared" si="9"/>
        <v>0.36656590472145456</v>
      </c>
      <c r="E89">
        <f t="shared" si="10"/>
        <v>0.57853344290173003</v>
      </c>
      <c r="F89">
        <f t="shared" si="11"/>
        <v>0.14452924982455567</v>
      </c>
      <c r="G89">
        <f t="shared" si="14"/>
        <v>0.18645271202013877</v>
      </c>
      <c r="L89">
        <f t="shared" si="12"/>
        <v>0.7184960832984808</v>
      </c>
    </row>
    <row r="90" spans="1:12" x14ac:dyDescent="0.2">
      <c r="A90">
        <f t="shared" si="13"/>
        <v>-1.1199999999999992</v>
      </c>
      <c r="B90">
        <f t="shared" si="7"/>
        <v>7.5857757502918483E-2</v>
      </c>
      <c r="C90">
        <f t="shared" si="8"/>
        <v>0.8302721270149569</v>
      </c>
      <c r="D90">
        <f t="shared" si="9"/>
        <v>0.36543667562278037</v>
      </c>
      <c r="E90">
        <f t="shared" si="10"/>
        <v>0.60579888406457649</v>
      </c>
      <c r="F90">
        <f t="shared" si="11"/>
        <v>0.15134070351967271</v>
      </c>
      <c r="G90">
        <f t="shared" si="14"/>
        <v>0.19566305239211493</v>
      </c>
      <c r="L90">
        <f t="shared" si="12"/>
        <v>0.73516239739993428</v>
      </c>
    </row>
    <row r="91" spans="1:12" x14ac:dyDescent="0.2">
      <c r="A91">
        <f t="shared" si="13"/>
        <v>-1.1099999999999992</v>
      </c>
      <c r="B91">
        <f t="shared" si="7"/>
        <v>7.76247116628693E-2</v>
      </c>
      <c r="C91">
        <f t="shared" si="8"/>
        <v>0.82760607816017706</v>
      </c>
      <c r="D91">
        <f t="shared" si="9"/>
        <v>0.36426323862683851</v>
      </c>
      <c r="E91">
        <f t="shared" si="10"/>
        <v>0.63434930588139549</v>
      </c>
      <c r="F91">
        <f t="shared" si="11"/>
        <v>0.1584731711375566</v>
      </c>
      <c r="G91">
        <f t="shared" si="14"/>
        <v>0.20487339276409122</v>
      </c>
      <c r="L91">
        <f t="shared" si="12"/>
        <v>0.75220866891064408</v>
      </c>
    </row>
    <row r="92" spans="1:12" x14ac:dyDescent="0.2">
      <c r="A92">
        <f t="shared" si="13"/>
        <v>-1.0999999999999992</v>
      </c>
      <c r="B92">
        <f t="shared" si="7"/>
        <v>7.9432823472428277E-2</v>
      </c>
      <c r="C92">
        <f t="shared" si="8"/>
        <v>0.82483656537687255</v>
      </c>
      <c r="D92">
        <f t="shared" si="9"/>
        <v>0.36304426292996156</v>
      </c>
      <c r="E92">
        <f t="shared" si="10"/>
        <v>0.66424526762468161</v>
      </c>
      <c r="F92">
        <f t="shared" si="11"/>
        <v>0.16594178159829137</v>
      </c>
      <c r="G92">
        <f t="shared" si="14"/>
        <v>0.21408373313606741</v>
      </c>
      <c r="L92">
        <f t="shared" si="12"/>
        <v>0.76964278343323378</v>
      </c>
    </row>
    <row r="93" spans="1:12" x14ac:dyDescent="0.2">
      <c r="A93">
        <f t="shared" si="13"/>
        <v>-1.0899999999999992</v>
      </c>
      <c r="B93">
        <f t="shared" si="7"/>
        <v>8.1283051616410043E-2</v>
      </c>
      <c r="C93">
        <f t="shared" si="8"/>
        <v>0.82196055317017458</v>
      </c>
      <c r="D93">
        <f t="shared" si="9"/>
        <v>0.36177841248687259</v>
      </c>
      <c r="E93">
        <f t="shared" si="10"/>
        <v>0.69555018263751378</v>
      </c>
      <c r="F93">
        <f t="shared" si="11"/>
        <v>0.17376237682599827</v>
      </c>
      <c r="G93">
        <f t="shared" si="14"/>
        <v>0.22329407350804353</v>
      </c>
      <c r="L93">
        <f t="shared" si="12"/>
        <v>0.78747269977534007</v>
      </c>
    </row>
    <row r="94" spans="1:12" x14ac:dyDescent="0.2">
      <c r="A94">
        <f t="shared" si="13"/>
        <v>-1.0799999999999992</v>
      </c>
      <c r="B94">
        <f t="shared" si="7"/>
        <v>8.3176377110267222E-2</v>
      </c>
      <c r="C94">
        <f t="shared" si="8"/>
        <v>0.81897500194839201</v>
      </c>
      <c r="D94">
        <f t="shared" si="9"/>
        <v>0.36046434944911621</v>
      </c>
      <c r="E94">
        <f t="shared" si="10"/>
        <v>0.72833045284175779</v>
      </c>
      <c r="F94">
        <f t="shared" si="11"/>
        <v>0.18195154535168084</v>
      </c>
      <c r="G94">
        <f t="shared" si="14"/>
        <v>0.23250441388001969</v>
      </c>
      <c r="L94">
        <f t="shared" si="12"/>
        <v>0.80570643941472264</v>
      </c>
    </row>
    <row r="95" spans="1:12" x14ac:dyDescent="0.2">
      <c r="A95">
        <f t="shared" si="13"/>
        <v>-1.0699999999999992</v>
      </c>
      <c r="B95">
        <f t="shared" si="7"/>
        <v>8.5113803820237796E-2</v>
      </c>
      <c r="C95">
        <f t="shared" si="8"/>
        <v>0.81587687653359386</v>
      </c>
      <c r="D95">
        <f t="shared" si="9"/>
        <v>0.35910073791091285</v>
      </c>
      <c r="E95">
        <f t="shared" si="10"/>
        <v>0.76265560958544443</v>
      </c>
      <c r="F95">
        <f t="shared" si="11"/>
        <v>0.19052665749972306</v>
      </c>
      <c r="G95">
        <f t="shared" si="14"/>
        <v>0.24171475425199596</v>
      </c>
      <c r="L95">
        <f t="shared" si="12"/>
        <v>0.82435207443562353</v>
      </c>
    </row>
    <row r="96" spans="1:12" x14ac:dyDescent="0.2">
      <c r="A96">
        <f t="shared" si="13"/>
        <v>-1.0599999999999992</v>
      </c>
      <c r="B96">
        <f t="shared" si="7"/>
        <v>8.709635899560822E-2</v>
      </c>
      <c r="C96">
        <f t="shared" si="8"/>
        <v>0.8126631553886714</v>
      </c>
      <c r="D96">
        <f t="shared" si="9"/>
        <v>0.35768624797036597</v>
      </c>
      <c r="E96">
        <f t="shared" si="10"/>
        <v>0.79859846112808019</v>
      </c>
      <c r="F96">
        <f t="shared" si="11"/>
        <v>0.19950590223267603</v>
      </c>
      <c r="G96">
        <f t="shared" si="14"/>
        <v>0.25092509462397222</v>
      </c>
      <c r="L96">
        <f t="shared" si="12"/>
        <v>0.84341771377923114</v>
      </c>
    </row>
    <row r="97" spans="1:12" x14ac:dyDescent="0.2">
      <c r="A97">
        <f t="shared" si="13"/>
        <v>-1.0499999999999992</v>
      </c>
      <c r="B97">
        <f t="shared" si="7"/>
        <v>8.9125093813374689E-2</v>
      </c>
      <c r="C97">
        <f t="shared" si="8"/>
        <v>0.8093308405749664</v>
      </c>
      <c r="D97">
        <f t="shared" si="9"/>
        <v>0.35621956011222111</v>
      </c>
      <c r="E97">
        <f t="shared" si="10"/>
        <v>0.83623524707672903</v>
      </c>
      <c r="F97">
        <f t="shared" si="11"/>
        <v>0.20890832573248669</v>
      </c>
      <c r="G97">
        <f t="shared" si="14"/>
        <v>0.26013543499594827</v>
      </c>
      <c r="L97">
        <f t="shared" si="12"/>
        <v>0.86291148763834702</v>
      </c>
    </row>
    <row r="98" spans="1:12" x14ac:dyDescent="0.2">
      <c r="A98">
        <f t="shared" si="13"/>
        <v>-1.0399999999999991</v>
      </c>
      <c r="B98">
        <f t="shared" si="7"/>
        <v>9.1201083935591148E-2</v>
      </c>
      <c r="C98">
        <f t="shared" si="8"/>
        <v>0.80587696844993406</v>
      </c>
      <c r="D98">
        <f t="shared" si="9"/>
        <v>0.35469936991634421</v>
      </c>
      <c r="E98">
        <f t="shared" si="10"/>
        <v>0.87564580010044102</v>
      </c>
      <c r="F98">
        <f t="shared" si="11"/>
        <v>0.21875387180000333</v>
      </c>
      <c r="G98">
        <f t="shared" si="14"/>
        <v>0.26934577536792464</v>
      </c>
      <c r="L98">
        <f t="shared" si="12"/>
        <v>0.88284152981305597</v>
      </c>
    </row>
    <row r="99" spans="1:12" x14ac:dyDescent="0.2">
      <c r="A99">
        <f t="shared" si="13"/>
        <v>-1.0299999999999991</v>
      </c>
      <c r="B99">
        <f t="shared" si="7"/>
        <v>9.3325430079699276E-2</v>
      </c>
      <c r="C99">
        <f t="shared" si="8"/>
        <v>0.80229862110898531</v>
      </c>
      <c r="D99">
        <f t="shared" si="9"/>
        <v>0.35312439309374355</v>
      </c>
      <c r="E99">
        <f t="shared" si="10"/>
        <v>0.91691371526604282</v>
      </c>
      <c r="F99">
        <f t="shared" si="11"/>
        <v>0.22906342415845005</v>
      </c>
      <c r="G99">
        <f t="shared" si="14"/>
        <v>0.27855611573990074</v>
      </c>
      <c r="L99">
        <f t="shared" si="12"/>
        <v>0.90321595783048003</v>
      </c>
    </row>
    <row r="100" spans="1:12" x14ac:dyDescent="0.2">
      <c r="A100">
        <f t="shared" si="13"/>
        <v>-1.0199999999999991</v>
      </c>
      <c r="B100">
        <f t="shared" si="7"/>
        <v>9.5499258602143769E-2</v>
      </c>
      <c r="C100">
        <f t="shared" si="8"/>
        <v>0.79859293856958047</v>
      </c>
      <c r="D100">
        <f t="shared" si="9"/>
        <v>0.35149337084928722</v>
      </c>
      <c r="E100">
        <f t="shared" si="10"/>
        <v>0.96012652735448745</v>
      </c>
      <c r="F100">
        <f t="shared" si="11"/>
        <v>0.23985885075060517</v>
      </c>
      <c r="G100">
        <f t="shared" si="14"/>
        <v>0.28776645611187696</v>
      </c>
      <c r="L100">
        <f t="shared" si="12"/>
        <v>0.92404285061769809</v>
      </c>
    </row>
    <row r="101" spans="1:12" x14ac:dyDescent="0.2">
      <c r="A101">
        <f t="shared" si="13"/>
        <v>-1.0099999999999991</v>
      </c>
      <c r="B101">
        <f t="shared" si="7"/>
        <v>9.7723722095581222E-2</v>
      </c>
      <c r="C101">
        <f t="shared" si="8"/>
        <v>0.79475713168883599</v>
      </c>
      <c r="D101">
        <f t="shared" si="9"/>
        <v>0.34980507556726936</v>
      </c>
      <c r="E101">
        <f t="shared" si="10"/>
        <v>1.0053758965338562</v>
      </c>
      <c r="F101">
        <f t="shared" si="11"/>
        <v>0.25116305012363849</v>
      </c>
      <c r="G101">
        <f t="shared" si="14"/>
        <v>0.296976796483853</v>
      </c>
      <c r="L101">
        <f t="shared" si="12"/>
        <v>0.94533022350273754</v>
      </c>
    </row>
    <row r="102" spans="1:12" x14ac:dyDescent="0.2">
      <c r="A102">
        <f t="shared" si="13"/>
        <v>-0.99999999999999911</v>
      </c>
      <c r="B102">
        <f t="shared" si="7"/>
        <v>0.1000000000000002</v>
      </c>
      <c r="C102">
        <f t="shared" si="8"/>
        <v>0.79078849579829857</v>
      </c>
      <c r="D102">
        <f t="shared" si="9"/>
        <v>0.34805831681263144</v>
      </c>
      <c r="E102">
        <f t="shared" si="10"/>
        <v>1.052757802782869</v>
      </c>
      <c r="F102">
        <f t="shared" si="11"/>
        <v>0.26300000000000107</v>
      </c>
      <c r="G102">
        <f t="shared" si="14"/>
        <v>0.30618713685582938</v>
      </c>
      <c r="L102">
        <f t="shared" si="12"/>
        <v>0.96708600030447678</v>
      </c>
    </row>
    <row r="103" spans="1:12" x14ac:dyDescent="0.2">
      <c r="A103">
        <f t="shared" si="13"/>
        <v>-0.9899999999999991</v>
      </c>
      <c r="B103">
        <f t="shared" si="7"/>
        <v>0.1023292992280756</v>
      </c>
      <c r="C103">
        <f t="shared" si="8"/>
        <v>0.7866844250311853</v>
      </c>
      <c r="D103">
        <f t="shared" si="9"/>
        <v>0.34625194763696537</v>
      </c>
      <c r="E103">
        <f t="shared" si="10"/>
        <v>1.1023727494772806</v>
      </c>
      <c r="F103">
        <f t="shared" si="11"/>
        <v>0.27539480813738759</v>
      </c>
      <c r="G103">
        <f t="shared" si="14"/>
        <v>0.31539747722780542</v>
      </c>
      <c r="L103">
        <f t="shared" si="12"/>
        <v>0.9893179822585032</v>
      </c>
    </row>
    <row r="104" spans="1:12" x14ac:dyDescent="0.2">
      <c r="A104">
        <f t="shared" si="13"/>
        <v>-0.97999999999999909</v>
      </c>
      <c r="B104">
        <f t="shared" si="7"/>
        <v>0.10471285480509014</v>
      </c>
      <c r="C104">
        <f t="shared" si="8"/>
        <v>0.78244242730826363</v>
      </c>
      <c r="D104">
        <f t="shared" si="9"/>
        <v>0.34438487117441191</v>
      </c>
      <c r="E104">
        <f t="shared" si="10"/>
        <v>1.1543259765710228</v>
      </c>
      <c r="F104">
        <f t="shared" si="11"/>
        <v>0.28837376558565869</v>
      </c>
      <c r="G104">
        <f t="shared" si="14"/>
        <v>0.32460781759978169</v>
      </c>
      <c r="L104">
        <f t="shared" si="12"/>
        <v>1.0120338135128735</v>
      </c>
    </row>
    <row r="105" spans="1:12" x14ac:dyDescent="0.2">
      <c r="A105">
        <f t="shared" si="13"/>
        <v>-0.96999999999999909</v>
      </c>
      <c r="B105">
        <f t="shared" si="7"/>
        <v>0.10715193052376083</v>
      </c>
      <c r="C105">
        <f t="shared" si="8"/>
        <v>0.77806013993871947</v>
      </c>
      <c r="D105">
        <f t="shared" si="9"/>
        <v>0.34245604750823927</v>
      </c>
      <c r="E105">
        <f t="shared" si="10"/>
        <v>1.2087276838242516</v>
      </c>
      <c r="F105">
        <f t="shared" si="11"/>
        <v>0.30196440245368122</v>
      </c>
      <c r="G105">
        <f t="shared" si="14"/>
        <v>0.3338181579717579</v>
      </c>
      <c r="L105">
        <f t="shared" si="12"/>
        <v>1.0352409429155554</v>
      </c>
    </row>
    <row r="106" spans="1:12" x14ac:dyDescent="0.2">
      <c r="A106">
        <f t="shared" si="13"/>
        <v>-0.95999999999999908</v>
      </c>
      <c r="B106">
        <f t="shared" si="7"/>
        <v>0.10964781961431873</v>
      </c>
      <c r="C106">
        <f t="shared" si="8"/>
        <v>0.77353534578184369</v>
      </c>
      <c r="D106">
        <f t="shared" si="9"/>
        <v>0.34046450078426221</v>
      </c>
      <c r="E106">
        <f t="shared" si="10"/>
        <v>1.2656932645518162</v>
      </c>
      <c r="F106">
        <f t="shared" si="11"/>
        <v>0.3161955463043809</v>
      </c>
      <c r="G106">
        <f t="shared" si="14"/>
        <v>0.34302849834373417</v>
      </c>
      <c r="L106">
        <f t="shared" si="12"/>
        <v>1.0589465818047301</v>
      </c>
    </row>
    <row r="107" spans="1:12" x14ac:dyDescent="0.2">
      <c r="A107">
        <f t="shared" si="13"/>
        <v>-0.94999999999999907</v>
      </c>
      <c r="B107">
        <f t="shared" si="7"/>
        <v>0.11220184543019655</v>
      </c>
      <c r="C107">
        <f t="shared" si="8"/>
        <v>0.76886598990426447</v>
      </c>
      <c r="D107">
        <f t="shared" si="9"/>
        <v>0.33840932654236988</v>
      </c>
      <c r="E107">
        <f t="shared" si="10"/>
        <v>1.3253435503879458</v>
      </c>
      <c r="F107">
        <f t="shared" si="11"/>
        <v>0.33109738330186722</v>
      </c>
      <c r="G107">
        <f t="shared" si="14"/>
        <v>0.35223883871571027</v>
      </c>
      <c r="L107">
        <f t="shared" si="12"/>
        <v>1.0831576575044688</v>
      </c>
    </row>
    <row r="108" spans="1:12" x14ac:dyDescent="0.2">
      <c r="A108">
        <f t="shared" si="13"/>
        <v>-0.93999999999999906</v>
      </c>
      <c r="B108">
        <f t="shared" si="7"/>
        <v>0.11481536214968847</v>
      </c>
      <c r="C108">
        <f t="shared" si="8"/>
        <v>0.76405019665584573</v>
      </c>
      <c r="D108">
        <f t="shared" si="9"/>
        <v>0.33628969923232649</v>
      </c>
      <c r="E108">
        <f t="shared" si="10"/>
        <v>1.3878050675863536</v>
      </c>
      <c r="F108">
        <f t="shared" si="11"/>
        <v>0.34670152224033629</v>
      </c>
      <c r="G108">
        <f t="shared" si="14"/>
        <v>0.36144917908768637</v>
      </c>
      <c r="L108">
        <f t="shared" si="12"/>
        <v>1.1078807622223403</v>
      </c>
    </row>
    <row r="109" spans="1:12" x14ac:dyDescent="0.2">
      <c r="A109">
        <f t="shared" si="13"/>
        <v>-0.92999999999999905</v>
      </c>
      <c r="B109">
        <f t="shared" si="7"/>
        <v>0.11748975549395316</v>
      </c>
      <c r="C109">
        <f t="shared" si="8"/>
        <v>0.75908628707535908</v>
      </c>
      <c r="D109">
        <f t="shared" si="9"/>
        <v>0.33410487987471799</v>
      </c>
      <c r="E109">
        <f t="shared" si="10"/>
        <v>1.4532103053993788</v>
      </c>
      <c r="F109">
        <f t="shared" si="11"/>
        <v>0.36304106159055999</v>
      </c>
      <c r="G109">
        <f t="shared" si="14"/>
        <v>0.37065951945966258</v>
      </c>
      <c r="L109">
        <f t="shared" si="12"/>
        <v>1.1331220970429079</v>
      </c>
    </row>
    <row r="110" spans="1:12" x14ac:dyDescent="0.2">
      <c r="A110">
        <f t="shared" si="13"/>
        <v>-0.91999999999999904</v>
      </c>
      <c r="B110">
        <f t="shared" si="7"/>
        <v>0.12022644346174154</v>
      </c>
      <c r="C110">
        <f t="shared" si="8"/>
        <v>0.75397279652479077</v>
      </c>
      <c r="D110">
        <f t="shared" si="9"/>
        <v>0.33185422382253116</v>
      </c>
      <c r="E110">
        <f t="shared" si="10"/>
        <v>1.5216979971054569</v>
      </c>
      <c r="F110">
        <f t="shared" si="11"/>
        <v>0.3801506597061805</v>
      </c>
      <c r="G110">
        <f t="shared" si="14"/>
        <v>0.37986985983163885</v>
      </c>
      <c r="L110">
        <f t="shared" si="12"/>
        <v>1.1588874107127565</v>
      </c>
    </row>
    <row r="111" spans="1:12" x14ac:dyDescent="0.2">
      <c r="A111">
        <f t="shared" si="13"/>
        <v>-0.90999999999999903</v>
      </c>
      <c r="B111">
        <f t="shared" si="7"/>
        <v>0.12302687708123841</v>
      </c>
      <c r="C111">
        <f t="shared" si="8"/>
        <v>0.74870849243880644</v>
      </c>
      <c r="D111">
        <f t="shared" si="9"/>
        <v>0.32953718857341835</v>
      </c>
      <c r="E111">
        <f t="shared" si="10"/>
        <v>1.5934134142809993</v>
      </c>
      <c r="F111">
        <f t="shared" si="11"/>
        <v>0.39806660833872443</v>
      </c>
      <c r="G111">
        <f t="shared" si="14"/>
        <v>0.38908020020361511</v>
      </c>
      <c r="L111">
        <f t="shared" si="12"/>
        <v>1.185181932919577</v>
      </c>
    </row>
    <row r="112" spans="1:12" x14ac:dyDescent="0.2">
      <c r="A112">
        <f t="shared" si="13"/>
        <v>-0.89999999999999902</v>
      </c>
      <c r="B112">
        <f t="shared" si="7"/>
        <v>0.12589254117941695</v>
      </c>
      <c r="C112">
        <f t="shared" si="8"/>
        <v>0.74329239206366848</v>
      </c>
      <c r="D112">
        <f t="shared" si="9"/>
        <v>0.3271533415773189</v>
      </c>
      <c r="E112">
        <f t="shared" si="10"/>
        <v>1.6685086749408882</v>
      </c>
      <c r="F112">
        <f t="shared" si="11"/>
        <v>0.41682690961727442</v>
      </c>
      <c r="G112">
        <f t="shared" si="14"/>
        <v>0.39829054057559116</v>
      </c>
      <c r="L112">
        <f t="shared" si="12"/>
        <v>1.2120103017810779</v>
      </c>
    </row>
    <row r="113" spans="1:12" x14ac:dyDescent="0.2">
      <c r="A113">
        <f t="shared" si="13"/>
        <v>-0.88999999999999901</v>
      </c>
      <c r="B113">
        <f t="shared" si="7"/>
        <v>0.12882495516931369</v>
      </c>
      <c r="C113">
        <f t="shared" si="8"/>
        <v>0.737723780047989</v>
      </c>
      <c r="D113">
        <f t="shared" si="9"/>
        <v>0.32470236797886842</v>
      </c>
      <c r="E113">
        <f t="shared" si="10"/>
        <v>1.747143066201184</v>
      </c>
      <c r="F113">
        <f t="shared" si="11"/>
        <v>0.43647135665608044</v>
      </c>
      <c r="G113">
        <f t="shared" si="14"/>
        <v>0.40750088094756748</v>
      </c>
      <c r="L113">
        <f t="shared" si="12"/>
        <v>1.2393764852802782</v>
      </c>
    </row>
    <row r="114" spans="1:12" x14ac:dyDescent="0.2">
      <c r="A114">
        <f t="shared" si="13"/>
        <v>-0.87999999999999901</v>
      </c>
      <c r="B114">
        <f t="shared" si="7"/>
        <v>0.13182567385564098</v>
      </c>
      <c r="C114">
        <f t="shared" si="8"/>
        <v>0.73200222573635576</v>
      </c>
      <c r="D114">
        <f t="shared" si="9"/>
        <v>0.32218407822902984</v>
      </c>
      <c r="E114">
        <f t="shared" si="10"/>
        <v>1.8294833821484415</v>
      </c>
      <c r="F114">
        <f t="shared" si="11"/>
        <v>0.45704161796108761</v>
      </c>
      <c r="G114">
        <f t="shared" si="14"/>
        <v>0.41671122131954363</v>
      </c>
      <c r="L114">
        <f t="shared" si="12"/>
        <v>1.2672836964134806</v>
      </c>
    </row>
    <row r="115" spans="1:12" x14ac:dyDescent="0.2">
      <c r="A115">
        <f t="shared" si="13"/>
        <v>-0.869999999999999</v>
      </c>
      <c r="B115">
        <f t="shared" si="7"/>
        <v>0.13489628825916564</v>
      </c>
      <c r="C115">
        <f t="shared" si="8"/>
        <v>0.72612760000633081</v>
      </c>
      <c r="D115">
        <f t="shared" si="9"/>
        <v>0.31959841549574419</v>
      </c>
      <c r="E115">
        <f t="shared" si="10"/>
        <v>1.9157042776323467</v>
      </c>
      <c r="F115">
        <f t="shared" si="11"/>
        <v>0.47858132581442764</v>
      </c>
      <c r="G115">
        <f t="shared" si="14"/>
        <v>0.42592156169151973</v>
      </c>
      <c r="L115">
        <f t="shared" si="12"/>
        <v>1.2957343018573761</v>
      </c>
    </row>
    <row r="116" spans="1:12" x14ac:dyDescent="0.2">
      <c r="A116">
        <f t="shared" si="13"/>
        <v>-0.85999999999999899</v>
      </c>
      <c r="B116">
        <f t="shared" si="7"/>
        <v>0.1380384264602888</v>
      </c>
      <c r="C116">
        <f t="shared" si="8"/>
        <v>0.72010009147988496</v>
      </c>
      <c r="D116">
        <f t="shared" si="9"/>
        <v>0.31694546279924518</v>
      </c>
      <c r="E116">
        <f t="shared" si="10"/>
        <v>2.0059886387320578</v>
      </c>
      <c r="F116">
        <f t="shared" si="11"/>
        <v>0.50113616882433631</v>
      </c>
      <c r="G116">
        <f t="shared" si="14"/>
        <v>0.43513190206349606</v>
      </c>
      <c r="L116">
        <f t="shared" si="12"/>
        <v>1.3247297240139078</v>
      </c>
    </row>
    <row r="117" spans="1:12" x14ac:dyDescent="0.2">
      <c r="A117">
        <f t="shared" si="13"/>
        <v>-0.84999999999999898</v>
      </c>
      <c r="B117">
        <f t="shared" si="7"/>
        <v>0.14125375446227573</v>
      </c>
      <c r="C117">
        <f t="shared" si="8"/>
        <v>0.71392022193225702</v>
      </c>
      <c r="D117">
        <f t="shared" si="9"/>
        <v>0.31422544979412725</v>
      </c>
      <c r="E117">
        <f t="shared" si="10"/>
        <v>2.1005279706820987</v>
      </c>
      <c r="F117">
        <f t="shared" si="11"/>
        <v>0.52475398883681756</v>
      </c>
      <c r="G117">
        <f t="shared" si="14"/>
        <v>0.44434224243547216</v>
      </c>
      <c r="L117">
        <f t="shared" si="12"/>
        <v>1.3542703363574353</v>
      </c>
    </row>
    <row r="118" spans="1:12" x14ac:dyDescent="0.2">
      <c r="A118">
        <f t="shared" si="13"/>
        <v>-0.83999999999999897</v>
      </c>
      <c r="B118">
        <f t="shared" si="7"/>
        <v>0.14454397707459307</v>
      </c>
      <c r="C118">
        <f t="shared" si="8"/>
        <v>0.70758886071482818</v>
      </c>
      <c r="D118">
        <f t="shared" si="9"/>
        <v>0.31143875911744201</v>
      </c>
      <c r="E118">
        <f t="shared" si="10"/>
        <v>2.1995228040806492</v>
      </c>
      <c r="F118">
        <f t="shared" si="11"/>
        <v>0.54948488241461479</v>
      </c>
      <c r="G118">
        <f t="shared" si="14"/>
        <v>0.45355258280744837</v>
      </c>
      <c r="L118">
        <f t="shared" si="12"/>
        <v>1.384355352090149</v>
      </c>
    </row>
    <row r="119" spans="1:12" x14ac:dyDescent="0.2">
      <c r="A119">
        <f t="shared" si="13"/>
        <v>-0.82999999999999896</v>
      </c>
      <c r="B119">
        <f t="shared" si="7"/>
        <v>0.14791083881682107</v>
      </c>
      <c r="C119">
        <f t="shared" si="8"/>
        <v>0.70110723800416808</v>
      </c>
      <c r="D119">
        <f t="shared" si="9"/>
        <v>0.30858593222014441</v>
      </c>
      <c r="E119">
        <f t="shared" si="10"/>
        <v>2.3031831202418136</v>
      </c>
      <c r="F119">
        <f t="shared" si="11"/>
        <v>0.57538130709873492</v>
      </c>
      <c r="G119">
        <f t="shared" si="14"/>
        <v>0.46276292317942458</v>
      </c>
      <c r="L119">
        <f t="shared" si="12"/>
        <v>1.4149827062103062</v>
      </c>
    </row>
    <row r="120" spans="1:12" x14ac:dyDescent="0.2">
      <c r="A120">
        <f t="shared" si="13"/>
        <v>-0.81999999999999895</v>
      </c>
      <c r="B120">
        <f t="shared" si="7"/>
        <v>0.15135612484362115</v>
      </c>
      <c r="C120">
        <f t="shared" si="8"/>
        <v>0.69447695668720244</v>
      </c>
      <c r="D120">
        <f t="shared" si="9"/>
        <v>0.30566767459824057</v>
      </c>
      <c r="E120">
        <f t="shared" si="10"/>
        <v>2.4117287965941503</v>
      </c>
      <c r="F120">
        <f t="shared" si="11"/>
        <v>0.60249819267792692</v>
      </c>
      <c r="G120">
        <f t="shared" si="14"/>
        <v>0.47197326355140073</v>
      </c>
      <c r="L120">
        <f t="shared" si="12"/>
        <v>1.4461489312156131</v>
      </c>
    </row>
    <row r="121" spans="1:12" x14ac:dyDescent="0.2">
      <c r="A121">
        <f t="shared" si="13"/>
        <v>-0.80999999999999894</v>
      </c>
      <c r="B121">
        <f t="shared" si="7"/>
        <v>0.15488166189124847</v>
      </c>
      <c r="C121">
        <f t="shared" si="8"/>
        <v>0.68770000269277798</v>
      </c>
      <c r="D121">
        <f t="shared" si="9"/>
        <v>0.30268486034013115</v>
      </c>
      <c r="E121">
        <f t="shared" si="10"/>
        <v>2.5253900730701759</v>
      </c>
      <c r="F121">
        <f t="shared" si="11"/>
        <v>0.63089305770212878</v>
      </c>
      <c r="G121">
        <f t="shared" si="14"/>
        <v>0.481183603923377</v>
      </c>
      <c r="L121">
        <f t="shared" si="12"/>
        <v>1.4778490268023607</v>
      </c>
    </row>
    <row r="122" spans="1:12" x14ac:dyDescent="0.2">
      <c r="A122">
        <f t="shared" si="13"/>
        <v>-0.79999999999999893</v>
      </c>
      <c r="B122">
        <f t="shared" si="7"/>
        <v>0.1584893192461117</v>
      </c>
      <c r="C122">
        <f t="shared" si="8"/>
        <v>0.68077875358296069</v>
      </c>
      <c r="D122">
        <f t="shared" si="9"/>
        <v>0.29963853590799328</v>
      </c>
      <c r="E122">
        <f t="shared" si="10"/>
        <v>2.6444080404761285</v>
      </c>
      <c r="F122">
        <f t="shared" si="11"/>
        <v>0.66062613148702254</v>
      </c>
      <c r="G122">
        <f t="shared" si="14"/>
        <v>0.4903939442953531</v>
      </c>
      <c r="L122">
        <f t="shared" si="12"/>
        <v>1.5100763240814326</v>
      </c>
    </row>
    <row r="123" spans="1:12" x14ac:dyDescent="0.2">
      <c r="A123">
        <f t="shared" si="13"/>
        <v>-0.78999999999999893</v>
      </c>
      <c r="B123">
        <f t="shared" si="7"/>
        <v>0.16218100973589336</v>
      </c>
      <c r="C123">
        <f t="shared" si="8"/>
        <v>0.67371598522344511</v>
      </c>
      <c r="D123">
        <f t="shared" si="9"/>
        <v>0.29652992307369946</v>
      </c>
      <c r="E123">
        <f t="shared" si="10"/>
        <v>2.7690351518778931</v>
      </c>
      <c r="F123">
        <f t="shared" si="11"/>
        <v>0.69176048186848849</v>
      </c>
      <c r="G123">
        <f t="shared" si="14"/>
        <v>0.49960428466732926</v>
      </c>
      <c r="L123">
        <f t="shared" si="12"/>
        <v>1.5428223450159921</v>
      </c>
    </row>
    <row r="124" spans="1:12" x14ac:dyDescent="0.2">
      <c r="A124">
        <f t="shared" si="13"/>
        <v>-0.77999999999999892</v>
      </c>
      <c r="B124">
        <f t="shared" si="7"/>
        <v>0.16595869074375644</v>
      </c>
      <c r="C124">
        <f t="shared" si="8"/>
        <v>0.66651487636159967</v>
      </c>
      <c r="D124">
        <f t="shared" si="9"/>
        <v>0.29336042093380271</v>
      </c>
      <c r="E124">
        <f t="shared" si="10"/>
        <v>2.8995357580878003</v>
      </c>
      <c r="F124">
        <f t="shared" si="11"/>
        <v>0.72436214897794104</v>
      </c>
      <c r="G124">
        <f t="shared" si="14"/>
        <v>0.50881462503930552</v>
      </c>
      <c r="L124">
        <f t="shared" si="12"/>
        <v>1.5760766579933458</v>
      </c>
    </row>
    <row r="125" spans="1:12" x14ac:dyDescent="0.2">
      <c r="A125">
        <f t="shared" si="13"/>
        <v>-0.76999999999999891</v>
      </c>
      <c r="B125">
        <f t="shared" si="7"/>
        <v>0.16982436524617484</v>
      </c>
      <c r="C125">
        <f t="shared" si="8"/>
        <v>0.65917901095308118</v>
      </c>
      <c r="D125">
        <f t="shared" si="9"/>
        <v>0.29013160693357448</v>
      </c>
      <c r="E125">
        <f t="shared" si="10"/>
        <v>3.0361866683881433</v>
      </c>
      <c r="F125">
        <f t="shared" si="11"/>
        <v>0.75850028532230096</v>
      </c>
      <c r="G125">
        <f t="shared" si="14"/>
        <v>0.51802496541128173</v>
      </c>
      <c r="L125">
        <f t="shared" si="12"/>
        <v>1.6098267306751688</v>
      </c>
    </row>
    <row r="126" spans="1:12" x14ac:dyDescent="0.2">
      <c r="A126">
        <f t="shared" si="13"/>
        <v>-0.7599999999999989</v>
      </c>
      <c r="B126">
        <f t="shared" si="7"/>
        <v>0.17378008287493796</v>
      </c>
      <c r="C126">
        <f t="shared" si="8"/>
        <v>0.65171237809361704</v>
      </c>
      <c r="D126">
        <f t="shared" si="9"/>
        <v>0.28684523683697938</v>
      </c>
      <c r="E126">
        <f t="shared" si="10"/>
        <v>3.1792777376807746</v>
      </c>
      <c r="F126">
        <f t="shared" si="11"/>
        <v>0.79424730246573405</v>
      </c>
      <c r="G126">
        <f t="shared" si="14"/>
        <v>0.52723530578325783</v>
      </c>
      <c r="L126">
        <f t="shared" si="12"/>
        <v>1.6440577815254489</v>
      </c>
    </row>
    <row r="127" spans="1:12" x14ac:dyDescent="0.2">
      <c r="A127">
        <f t="shared" si="13"/>
        <v>-0.74999999999999889</v>
      </c>
      <c r="B127">
        <f t="shared" si="7"/>
        <v>0.17782794100389271</v>
      </c>
      <c r="C127">
        <f t="shared" si="8"/>
        <v>0.64411936943151837</v>
      </c>
      <c r="D127">
        <f t="shared" si="9"/>
        <v>0.2835032435878162</v>
      </c>
      <c r="E127">
        <f t="shared" si="10"/>
        <v>3.329112481308218</v>
      </c>
      <c r="F127">
        <f t="shared" si="11"/>
        <v>0.83167902462428778</v>
      </c>
      <c r="G127">
        <f t="shared" si="14"/>
        <v>0.53644564615523416</v>
      </c>
      <c r="L127">
        <f t="shared" si="12"/>
        <v>1.6787526316923589</v>
      </c>
    </row>
    <row r="128" spans="1:12" x14ac:dyDescent="0.2">
      <c r="A128">
        <f t="shared" si="13"/>
        <v>-0.73999999999999888</v>
      </c>
      <c r="B128">
        <f t="shared" si="7"/>
        <v>0.18197008586099878</v>
      </c>
      <c r="C128">
        <f t="shared" si="8"/>
        <v>0.63640477395857675</v>
      </c>
      <c r="D128">
        <f t="shared" si="9"/>
        <v>0.28010773501697922</v>
      </c>
      <c r="E128">
        <f t="shared" si="10"/>
        <v>3.4860087188504014</v>
      </c>
      <c r="F128">
        <f t="shared" si="11"/>
        <v>0.87087484949921867</v>
      </c>
      <c r="G128">
        <f t="shared" si="14"/>
        <v>0.54565598652721026</v>
      </c>
      <c r="L128">
        <f t="shared" si="12"/>
        <v>1.7138915592161805</v>
      </c>
    </row>
    <row r="129" spans="1:12" x14ac:dyDescent="0.2">
      <c r="A129">
        <f t="shared" si="13"/>
        <v>-0.72999999999999887</v>
      </c>
      <c r="B129">
        <f t="shared" si="7"/>
        <v>0.18620871366628722</v>
      </c>
      <c r="C129">
        <f t="shared" si="8"/>
        <v>0.62857377010211724</v>
      </c>
      <c r="D129">
        <f t="shared" si="9"/>
        <v>0.27666099036184744</v>
      </c>
      <c r="E129">
        <f t="shared" si="10"/>
        <v>3.6502992482625984</v>
      </c>
      <c r="F129">
        <f t="shared" si="11"/>
        <v>0.91191791669016287</v>
      </c>
      <c r="G129">
        <f t="shared" si="14"/>
        <v>0.55486632689918658</v>
      </c>
      <c r="L129">
        <f t="shared" si="12"/>
        <v>1.7494521578461115</v>
      </c>
    </row>
    <row r="130" spans="1:12" x14ac:dyDescent="0.2">
      <c r="A130">
        <f t="shared" si="13"/>
        <v>-0.71999999999999886</v>
      </c>
      <c r="B130">
        <f t="shared" si="7"/>
        <v>0.19054607179632518</v>
      </c>
      <c r="C130">
        <f t="shared" si="8"/>
        <v>0.62063191506879734</v>
      </c>
      <c r="D130">
        <f t="shared" si="9"/>
        <v>0.27316545557605515</v>
      </c>
      <c r="E130">
        <f t="shared" si="10"/>
        <v>3.8223325517845046</v>
      </c>
      <c r="F130">
        <f t="shared" si="11"/>
        <v>0.95489528404537127</v>
      </c>
      <c r="G130">
        <f t="shared" si="14"/>
        <v>0.56407666727116268</v>
      </c>
      <c r="L130">
        <f t="shared" si="12"/>
        <v>1.7854092030685778</v>
      </c>
    </row>
    <row r="131" spans="1:12" x14ac:dyDescent="0.2">
      <c r="A131">
        <f t="shared" si="13"/>
        <v>-0.70999999999999885</v>
      </c>
      <c r="B131">
        <f t="shared" ref="B131:B194" si="15">10^A131</f>
        <v>0.19498445997580505</v>
      </c>
      <c r="C131">
        <f t="shared" ref="C131:C194" si="16">0.142/B131*TANH(2*PI()*B131)</f>
        <v>0.61258513142095217</v>
      </c>
      <c r="D131">
        <f t="shared" ref="D131:D194" si="17">0.0625/B131*TANH(2*PI()*B131)</f>
        <v>0.26962373742119372</v>
      </c>
      <c r="E131">
        <f t="shared" ref="E131:E194" si="18">32*PI()^2/3*B131^2</f>
        <v>4.0024735351177991</v>
      </c>
      <c r="F131">
        <f t="shared" ref="F131:F194" si="19">26.3*B131^2</f>
        <v>0.99989811232308123</v>
      </c>
      <c r="G131">
        <f t="shared" ref="G131:G194" si="20">1/$N$5*LN(21.5*B131)</f>
        <v>0.573287007643139</v>
      </c>
      <c r="L131">
        <f t="shared" ref="L131:L194" si="21">2*$O$1/$Q$1*(COSH(4*PI()*B131)-1)/(SINH(4*PI()*B131)+4*PI()*B131)</f>
        <v>1.8217345282710595</v>
      </c>
    </row>
    <row r="132" spans="1:12" x14ac:dyDescent="0.2">
      <c r="A132">
        <f t="shared" ref="A132:A195" si="22">+A131+0.01</f>
        <v>-0.69999999999999885</v>
      </c>
      <c r="B132">
        <f t="shared" si="15"/>
        <v>0.19952623149688845</v>
      </c>
      <c r="C132">
        <f t="shared" si="16"/>
        <v>0.60443969089847149</v>
      </c>
      <c r="D132">
        <f t="shared" si="17"/>
        <v>0.26603859634615823</v>
      </c>
      <c r="E132">
        <f t="shared" si="18"/>
        <v>4.1911043014400509</v>
      </c>
      <c r="F132">
        <f t="shared" si="19"/>
        <v>1.047021858555703</v>
      </c>
      <c r="G132">
        <f t="shared" si="20"/>
        <v>0.58249734801511499</v>
      </c>
      <c r="L132">
        <f t="shared" si="21"/>
        <v>1.8583969142789163</v>
      </c>
    </row>
    <row r="133" spans="1:12" x14ac:dyDescent="0.2">
      <c r="A133">
        <f t="shared" si="22"/>
        <v>-0.68999999999999884</v>
      </c>
      <c r="B133">
        <f t="shared" si="15"/>
        <v>0.20417379446695347</v>
      </c>
      <c r="C133">
        <f t="shared" si="16"/>
        <v>0.59620219553281206</v>
      </c>
      <c r="D133">
        <f t="shared" si="17"/>
        <v>0.26241293817465322</v>
      </c>
      <c r="E133">
        <f t="shared" si="18"/>
        <v>4.3886249618968014</v>
      </c>
      <c r="F133">
        <f t="shared" si="19"/>
        <v>1.0963664785269878</v>
      </c>
      <c r="G133">
        <f t="shared" si="20"/>
        <v>0.5917076883870912</v>
      </c>
      <c r="L133">
        <f t="shared" si="21"/>
        <v>1.8953619957969421</v>
      </c>
    </row>
    <row r="134" spans="1:12" x14ac:dyDescent="0.2">
      <c r="A134">
        <f t="shared" si="22"/>
        <v>-0.67999999999999883</v>
      </c>
      <c r="B134">
        <f t="shared" si="15"/>
        <v>0.20892961308540448</v>
      </c>
      <c r="C134">
        <f t="shared" si="16"/>
        <v>0.58787955613429399</v>
      </c>
      <c r="D134">
        <f t="shared" si="17"/>
        <v>0.2587498046365731</v>
      </c>
      <c r="E134">
        <f t="shared" si="18"/>
        <v>4.5954544842909311</v>
      </c>
      <c r="F134">
        <f t="shared" si="19"/>
        <v>1.1480366387916423</v>
      </c>
      <c r="G134">
        <f t="shared" si="20"/>
        <v>0.60091802875906752</v>
      </c>
      <c r="L134">
        <f t="shared" si="21"/>
        <v>1.932592188548756</v>
      </c>
    </row>
    <row r="135" spans="1:12" x14ac:dyDescent="0.2">
      <c r="A135">
        <f t="shared" si="22"/>
        <v>-0.66999999999999882</v>
      </c>
      <c r="B135">
        <f t="shared" si="15"/>
        <v>0.21379620895022378</v>
      </c>
      <c r="C135">
        <f t="shared" si="16"/>
        <v>0.57947896826864753</v>
      </c>
      <c r="D135">
        <f t="shared" si="17"/>
        <v>0.2550523627942991</v>
      </c>
      <c r="E135">
        <f t="shared" si="18"/>
        <v>4.8120315817695589</v>
      </c>
      <c r="F135">
        <f t="shared" si="19"/>
        <v>1.2021419386871277</v>
      </c>
      <c r="G135">
        <f t="shared" si="20"/>
        <v>0.61012836913104374</v>
      </c>
      <c r="L135">
        <f t="shared" si="21"/>
        <v>1.9700466411204556</v>
      </c>
    </row>
    <row r="136" spans="1:12" x14ac:dyDescent="0.2">
      <c r="A136">
        <f t="shared" si="22"/>
        <v>-0.65999999999999881</v>
      </c>
      <c r="B136">
        <f t="shared" si="15"/>
        <v>0.21877616239495584</v>
      </c>
      <c r="C136">
        <f t="shared" si="16"/>
        <v>0.57100788587320761</v>
      </c>
      <c r="D136">
        <f t="shared" si="17"/>
        <v>0.25132389343010908</v>
      </c>
      <c r="E136">
        <f t="shared" si="18"/>
        <v>5.0388156433934315</v>
      </c>
      <c r="F136">
        <f t="shared" si="19"/>
        <v>1.2587971428085456</v>
      </c>
      <c r="G136">
        <f t="shared" si="20"/>
        <v>0.61933870950301995</v>
      </c>
      <c r="L136">
        <f t="shared" si="21"/>
        <v>2.0076812156629296</v>
      </c>
    </row>
    <row r="137" spans="1:12" x14ac:dyDescent="0.2">
      <c r="A137">
        <f t="shared" si="22"/>
        <v>-0.6499999999999988</v>
      </c>
      <c r="B137">
        <f t="shared" si="15"/>
        <v>0.22387211385683456</v>
      </c>
      <c r="C137">
        <f t="shared" si="16"/>
        <v>0.56247399269655152</v>
      </c>
      <c r="D137">
        <f t="shared" si="17"/>
        <v>0.24756777847559486</v>
      </c>
      <c r="E137">
        <f t="shared" si="18"/>
        <v>5.276287708562724</v>
      </c>
      <c r="F137">
        <f t="shared" si="19"/>
        <v>1.3181224244397332</v>
      </c>
      <c r="G137">
        <f t="shared" si="20"/>
        <v>0.62854904987499616</v>
      </c>
      <c r="L137">
        <f t="shared" si="21"/>
        <v>2.0454485016716593</v>
      </c>
    </row>
    <row r="138" spans="1:12" x14ac:dyDescent="0.2">
      <c r="A138">
        <f t="shared" si="22"/>
        <v>-0.63999999999999879</v>
      </c>
      <c r="B138">
        <f t="shared" si="15"/>
        <v>0.22908676527677788</v>
      </c>
      <c r="C138">
        <f t="shared" si="16"/>
        <v>0.55388517177700969</v>
      </c>
      <c r="D138">
        <f t="shared" si="17"/>
        <v>0.24378748757790922</v>
      </c>
      <c r="E138">
        <f t="shared" si="18"/>
        <v>5.5249514873660903</v>
      </c>
      <c r="F138">
        <f t="shared" si="19"/>
        <v>1.3802436204569088</v>
      </c>
      <c r="G138">
        <f t="shared" si="20"/>
        <v>0.63775939024697215</v>
      </c>
      <c r="L138">
        <f t="shared" si="21"/>
        <v>2.0832978670245317</v>
      </c>
    </row>
    <row r="139" spans="1:12" x14ac:dyDescent="0.2">
      <c r="A139">
        <f t="shared" si="22"/>
        <v>-0.62999999999999878</v>
      </c>
      <c r="B139">
        <f t="shared" si="15"/>
        <v>0.23442288153199281</v>
      </c>
      <c r="C139">
        <f t="shared" si="16"/>
        <v>0.54524947320471284</v>
      </c>
      <c r="D139">
        <f t="shared" si="17"/>
        <v>0.23998656391052503</v>
      </c>
      <c r="E139">
        <f t="shared" si="18"/>
        <v>5.785334429017313</v>
      </c>
      <c r="F139">
        <f t="shared" si="19"/>
        <v>1.4452924982455599</v>
      </c>
      <c r="G139">
        <f t="shared" si="20"/>
        <v>0.64696973061894836</v>
      </c>
      <c r="L139">
        <f t="shared" si="21"/>
        <v>2.1211755502981808</v>
      </c>
    </row>
    <row r="140" spans="1:12" x14ac:dyDescent="0.2">
      <c r="A140">
        <f t="shared" si="22"/>
        <v>-0.61999999999999877</v>
      </c>
      <c r="B140">
        <f t="shared" si="15"/>
        <v>0.23988329190194968</v>
      </c>
      <c r="C140">
        <f t="shared" si="16"/>
        <v>0.53657508043800395</v>
      </c>
      <c r="D140">
        <f t="shared" si="17"/>
        <v>0.236168609347713</v>
      </c>
      <c r="E140">
        <f t="shared" si="18"/>
        <v>6.0579888406457805</v>
      </c>
      <c r="F140">
        <f t="shared" si="19"/>
        <v>1.5134070351967308</v>
      </c>
      <c r="G140">
        <f t="shared" si="20"/>
        <v>0.65618007099092468</v>
      </c>
      <c r="L140">
        <f t="shared" si="21"/>
        <v>2.1590247980837143</v>
      </c>
    </row>
    <row r="141" spans="1:12" x14ac:dyDescent="0.2">
      <c r="A141">
        <f t="shared" si="22"/>
        <v>-0.60999999999999877</v>
      </c>
      <c r="B141">
        <f t="shared" si="15"/>
        <v>0.24547089156850369</v>
      </c>
      <c r="C141">
        <f t="shared" si="16"/>
        <v>0.5278702754675787</v>
      </c>
      <c r="D141">
        <f t="shared" si="17"/>
        <v>0.23233726913185682</v>
      </c>
      <c r="E141">
        <f t="shared" si="18"/>
        <v>6.3434930588139675</v>
      </c>
      <c r="F141">
        <f t="shared" si="19"/>
        <v>1.5847317113755692</v>
      </c>
      <c r="G141">
        <f t="shared" si="20"/>
        <v>0.66539041136290078</v>
      </c>
      <c r="L141">
        <f t="shared" si="21"/>
        <v>2.1967860505676815</v>
      </c>
    </row>
    <row r="142" spans="1:12" x14ac:dyDescent="0.2">
      <c r="A142">
        <f t="shared" si="22"/>
        <v>-0.59999999999999876</v>
      </c>
      <c r="B142">
        <f t="shared" si="15"/>
        <v>0.25118864315095868</v>
      </c>
      <c r="C142">
        <f t="shared" si="16"/>
        <v>0.51914340314007701</v>
      </c>
      <c r="D142">
        <f t="shared" si="17"/>
        <v>0.22849621617080856</v>
      </c>
      <c r="E142">
        <f t="shared" si="18"/>
        <v>6.6424526762468297</v>
      </c>
      <c r="F142">
        <f t="shared" si="19"/>
        <v>1.6594178159829172</v>
      </c>
      <c r="G142">
        <f t="shared" si="20"/>
        <v>0.67460075173487699</v>
      </c>
      <c r="L142">
        <f t="shared" si="21"/>
        <v>2.2343971780216321</v>
      </c>
    </row>
    <row r="143" spans="1:12" x14ac:dyDescent="0.2">
      <c r="A143">
        <f t="shared" si="22"/>
        <v>-0.58999999999999875</v>
      </c>
      <c r="B143">
        <f t="shared" si="15"/>
        <v>0.25703957827688712</v>
      </c>
      <c r="C143">
        <f t="shared" si="16"/>
        <v>0.51040283496662175</v>
      </c>
      <c r="D143">
        <f t="shared" si="17"/>
        <v>0.22464913510854831</v>
      </c>
      <c r="E143">
        <f t="shared" si="18"/>
        <v>6.9555018263751567</v>
      </c>
      <c r="F143">
        <f t="shared" si="19"/>
        <v>1.7376237682599873</v>
      </c>
      <c r="G143">
        <f t="shared" si="20"/>
        <v>0.6838110921068532</v>
      </c>
      <c r="L143">
        <f t="shared" si="21"/>
        <v>2.271793770046477</v>
      </c>
    </row>
    <row r="144" spans="1:12" x14ac:dyDescent="0.2">
      <c r="A144">
        <f t="shared" si="22"/>
        <v>-0.57999999999999874</v>
      </c>
      <c r="B144">
        <f t="shared" si="15"/>
        <v>0.26302679918953892</v>
      </c>
      <c r="C144">
        <f t="shared" si="16"/>
        <v>0.50165693275065026</v>
      </c>
      <c r="D144">
        <f t="shared" si="17"/>
        <v>0.22079970631630735</v>
      </c>
      <c r="E144">
        <f t="shared" si="18"/>
        <v>7.283304528417597</v>
      </c>
      <c r="F144">
        <f t="shared" si="19"/>
        <v>1.8195154535168132</v>
      </c>
      <c r="G144">
        <f t="shared" si="20"/>
        <v>0.69302143247882941</v>
      </c>
      <c r="L144">
        <f t="shared" si="21"/>
        <v>2.3089094784455333</v>
      </c>
    </row>
    <row r="145" spans="1:12" x14ac:dyDescent="0.2">
      <c r="A145">
        <f t="shared" si="22"/>
        <v>-0.56999999999999873</v>
      </c>
      <c r="B145">
        <f t="shared" si="15"/>
        <v>0.26915348039269232</v>
      </c>
      <c r="C145">
        <f t="shared" si="16"/>
        <v>0.49291401237308785</v>
      </c>
      <c r="D145">
        <f t="shared" si="17"/>
        <v>0.21695158995294359</v>
      </c>
      <c r="E145">
        <f t="shared" si="18"/>
        <v>7.6265560958544611</v>
      </c>
      <c r="F145">
        <f t="shared" si="19"/>
        <v>1.9052665749972346</v>
      </c>
      <c r="G145">
        <f t="shared" si="20"/>
        <v>0.70223177285080562</v>
      </c>
      <c r="L145">
        <f t="shared" si="21"/>
        <v>2.3456764134597536</v>
      </c>
    </row>
    <row r="146" spans="1:12" x14ac:dyDescent="0.2">
      <c r="A146">
        <f t="shared" si="22"/>
        <v>-0.55999999999999872</v>
      </c>
      <c r="B146">
        <f t="shared" si="15"/>
        <v>0.27542287033381746</v>
      </c>
      <c r="C146">
        <f t="shared" si="16"/>
        <v>0.48418230807136886</v>
      </c>
      <c r="D146">
        <f t="shared" si="17"/>
        <v>0.21310841024268001</v>
      </c>
      <c r="E146">
        <f t="shared" si="18"/>
        <v>7.9859846112808208</v>
      </c>
      <c r="F146">
        <f t="shared" si="19"/>
        <v>1.9950590223267652</v>
      </c>
      <c r="G146">
        <f t="shared" si="20"/>
        <v>0.71144211322278184</v>
      </c>
      <c r="L146">
        <f t="shared" si="21"/>
        <v>2.3820255918064968</v>
      </c>
    </row>
    <row r="147" spans="1:12" x14ac:dyDescent="0.2">
      <c r="A147">
        <f t="shared" si="22"/>
        <v>-0.54999999999999871</v>
      </c>
      <c r="B147">
        <f t="shared" si="15"/>
        <v>0.2818382931264462</v>
      </c>
      <c r="C147">
        <f t="shared" si="16"/>
        <v>0.47546993754205469</v>
      </c>
      <c r="D147">
        <f t="shared" si="17"/>
        <v>0.209273740115341</v>
      </c>
      <c r="E147">
        <f t="shared" si="18"/>
        <v>8.3623524707673127</v>
      </c>
      <c r="F147">
        <f t="shared" si="19"/>
        <v>2.0890832573248725</v>
      </c>
      <c r="G147">
        <f t="shared" si="20"/>
        <v>0.72065245359475805</v>
      </c>
      <c r="L147">
        <f t="shared" si="21"/>
        <v>2.417887433545554</v>
      </c>
    </row>
    <row r="148" spans="1:12" x14ac:dyDescent="0.2">
      <c r="A148">
        <f t="shared" si="22"/>
        <v>-0.5399999999999987</v>
      </c>
      <c r="B148">
        <f t="shared" si="15"/>
        <v>0.28840315031266145</v>
      </c>
      <c r="C148">
        <f t="shared" si="16"/>
        <v>0.46678486818494386</v>
      </c>
      <c r="D148">
        <f t="shared" si="17"/>
        <v>0.20545108634900699</v>
      </c>
      <c r="E148">
        <f t="shared" si="18"/>
        <v>8.7564580010044288</v>
      </c>
      <c r="F148">
        <f t="shared" si="19"/>
        <v>2.1875387180000376</v>
      </c>
      <c r="G148">
        <f t="shared" si="20"/>
        <v>0.72986279396673415</v>
      </c>
      <c r="L148">
        <f t="shared" si="21"/>
        <v>2.4531923032892458</v>
      </c>
    </row>
    <row r="149" spans="1:12" x14ac:dyDescent="0.2">
      <c r="A149">
        <f t="shared" si="22"/>
        <v>-0.52999999999999869</v>
      </c>
      <c r="B149">
        <f t="shared" si="15"/>
        <v>0.29512092266663942</v>
      </c>
      <c r="C149">
        <f t="shared" si="16"/>
        <v>0.45813488478991199</v>
      </c>
      <c r="D149">
        <f t="shared" si="17"/>
        <v>0.20164387534767256</v>
      </c>
      <c r="E149">
        <f t="shared" si="18"/>
        <v>9.1691371526604488</v>
      </c>
      <c r="F149">
        <f t="shared" si="19"/>
        <v>2.2906342415845056</v>
      </c>
      <c r="G149">
        <f t="shared" si="20"/>
        <v>0.73907313433871036</v>
      </c>
      <c r="L149">
        <f t="shared" si="21"/>
        <v>2.487871089723741</v>
      </c>
    </row>
    <row r="150" spans="1:12" x14ac:dyDescent="0.2">
      <c r="A150">
        <f t="shared" si="22"/>
        <v>-0.51999999999999869</v>
      </c>
      <c r="B150">
        <f t="shared" si="15"/>
        <v>0.30199517204020254</v>
      </c>
      <c r="C150">
        <f t="shared" si="16"/>
        <v>0.44952755894658969</v>
      </c>
      <c r="D150">
        <f t="shared" si="17"/>
        <v>0.19785543967719618</v>
      </c>
      <c r="E150">
        <f t="shared" si="18"/>
        <v>9.6012652735448984</v>
      </c>
      <c r="F150">
        <f t="shared" si="19"/>
        <v>2.3985885075060573</v>
      </c>
      <c r="G150">
        <f t="shared" si="20"/>
        <v>0.74828347471068657</v>
      </c>
      <c r="L150">
        <f t="shared" si="21"/>
        <v>2.5218558158716968</v>
      </c>
    </row>
    <row r="151" spans="1:12" x14ac:dyDescent="0.2">
      <c r="A151">
        <f t="shared" si="22"/>
        <v>-0.50999999999999868</v>
      </c>
      <c r="B151">
        <f t="shared" si="15"/>
        <v>0.30902954325135995</v>
      </c>
      <c r="C151">
        <f t="shared" si="16"/>
        <v>0.44097022043187611</v>
      </c>
      <c r="D151">
        <f t="shared" si="17"/>
        <v>0.19408900547177649</v>
      </c>
      <c r="E151">
        <f t="shared" si="18"/>
        <v>10.053758965338588</v>
      </c>
      <c r="F151">
        <f t="shared" si="19"/>
        <v>2.5116305012363909</v>
      </c>
      <c r="G151">
        <f t="shared" si="20"/>
        <v>0.75749381508266267</v>
      </c>
      <c r="L151">
        <f t="shared" si="21"/>
        <v>2.5550802710642144</v>
      </c>
    </row>
    <row r="152" spans="1:12" x14ac:dyDescent="0.2">
      <c r="A152">
        <f t="shared" si="22"/>
        <v>-0.49999999999999867</v>
      </c>
      <c r="B152">
        <f t="shared" si="15"/>
        <v>0.31622776601683888</v>
      </c>
      <c r="C152">
        <f t="shared" si="16"/>
        <v>0.43246993080172424</v>
      </c>
      <c r="D152">
        <f t="shared" si="17"/>
        <v>0.19034768081061806</v>
      </c>
      <c r="E152">
        <f t="shared" si="18"/>
        <v>10.527578027828712</v>
      </c>
      <c r="F152">
        <f t="shared" si="19"/>
        <v>2.6300000000000159</v>
      </c>
      <c r="G152">
        <f t="shared" si="20"/>
        <v>0.76670415545463899</v>
      </c>
      <c r="L152">
        <f t="shared" si="21"/>
        <v>2.5874806542704603</v>
      </c>
    </row>
    <row r="153" spans="1:12" x14ac:dyDescent="0.2">
      <c r="A153">
        <f t="shared" si="22"/>
        <v>-0.48999999999999866</v>
      </c>
      <c r="B153">
        <f t="shared" si="15"/>
        <v>0.32359365692962921</v>
      </c>
      <c r="C153">
        <f t="shared" si="16"/>
        <v>0.42403345938223452</v>
      </c>
      <c r="D153">
        <f t="shared" si="17"/>
        <v>0.18663444515063143</v>
      </c>
      <c r="E153">
        <f t="shared" si="18"/>
        <v>11.02372749477283</v>
      </c>
      <c r="F153">
        <f t="shared" si="19"/>
        <v>2.7539480813738821</v>
      </c>
      <c r="G153">
        <f t="shared" si="20"/>
        <v>0.77591449582661509</v>
      </c>
      <c r="L153">
        <f t="shared" si="21"/>
        <v>2.6189962173242129</v>
      </c>
    </row>
    <row r="154" spans="1:12" x14ac:dyDescent="0.2">
      <c r="A154">
        <f t="shared" si="22"/>
        <v>-0.47999999999999865</v>
      </c>
      <c r="B154">
        <f t="shared" si="15"/>
        <v>0.33113112148259211</v>
      </c>
      <c r="C154">
        <f t="shared" si="16"/>
        <v>0.41566726182152047</v>
      </c>
      <c r="D154">
        <f t="shared" si="17"/>
        <v>0.1829521398862326</v>
      </c>
      <c r="E154">
        <f t="shared" si="18"/>
        <v>11.543259765710257</v>
      </c>
      <c r="F154">
        <f t="shared" si="19"/>
        <v>2.8837376558565944</v>
      </c>
      <c r="G154">
        <f t="shared" si="20"/>
        <v>0.7851248361985913</v>
      </c>
      <c r="L154">
        <f t="shared" si="21"/>
        <v>2.6495698957542748</v>
      </c>
    </row>
    <row r="155" spans="1:12" x14ac:dyDescent="0.2">
      <c r="A155">
        <f t="shared" si="22"/>
        <v>-0.46999999999999864</v>
      </c>
      <c r="B155">
        <f t="shared" si="15"/>
        <v>0.33884415613920355</v>
      </c>
      <c r="C155">
        <f t="shared" si="16"/>
        <v>0.40737746132872948</v>
      </c>
      <c r="D155">
        <f t="shared" si="17"/>
        <v>0.1793034600918704</v>
      </c>
      <c r="E155">
        <f t="shared" si="18"/>
        <v>12.087276838242545</v>
      </c>
      <c r="F155">
        <f t="shared" si="19"/>
        <v>3.0196440245368192</v>
      </c>
      <c r="G155">
        <f t="shared" si="20"/>
        <v>0.7943351765705674</v>
      </c>
      <c r="L155">
        <f t="shared" si="21"/>
        <v>2.679148914429121</v>
      </c>
    </row>
    <row r="156" spans="1:12" x14ac:dyDescent="0.2">
      <c r="A156">
        <f t="shared" si="22"/>
        <v>-0.45999999999999863</v>
      </c>
      <c r="B156">
        <f t="shared" si="15"/>
        <v>0.34673685045253272</v>
      </c>
      <c r="C156">
        <f t="shared" si="16"/>
        <v>0.39916983269072981</v>
      </c>
      <c r="D156">
        <f t="shared" si="17"/>
        <v>0.175690947487117</v>
      </c>
      <c r="E156">
        <f t="shared" si="18"/>
        <v>12.656932645518188</v>
      </c>
      <c r="F156">
        <f t="shared" si="19"/>
        <v>3.1619554630438156</v>
      </c>
      <c r="G156">
        <f t="shared" si="20"/>
        <v>0.80354551694254361</v>
      </c>
      <c r="L156">
        <f t="shared" si="21"/>
        <v>2.7076853551134752</v>
      </c>
    </row>
    <row r="157" spans="1:12" x14ac:dyDescent="0.2">
      <c r="A157">
        <f t="shared" si="22"/>
        <v>-0.44999999999999862</v>
      </c>
      <c r="B157">
        <f t="shared" si="15"/>
        <v>0.35481338923357653</v>
      </c>
      <c r="C157">
        <f t="shared" si="16"/>
        <v>0.3910497891209701</v>
      </c>
      <c r="D157">
        <f t="shared" si="17"/>
        <v>0.17211698464831432</v>
      </c>
      <c r="E157">
        <f t="shared" si="18"/>
        <v>13.253435503879489</v>
      </c>
      <c r="F157">
        <f t="shared" si="19"/>
        <v>3.3109738330186795</v>
      </c>
      <c r="G157">
        <f t="shared" si="20"/>
        <v>0.81275585731451983</v>
      </c>
      <c r="L157">
        <f t="shared" si="21"/>
        <v>2.7351366733388858</v>
      </c>
    </row>
    <row r="158" spans="1:12" x14ac:dyDescent="0.2">
      <c r="A158">
        <f t="shared" si="22"/>
        <v>-0.43999999999999861</v>
      </c>
      <c r="B158">
        <f t="shared" si="15"/>
        <v>0.36307805477010247</v>
      </c>
      <c r="C158">
        <f t="shared" si="16"/>
        <v>0.38302237195954436</v>
      </c>
      <c r="D158">
        <f t="shared" si="17"/>
        <v>0.16858379047515157</v>
      </c>
      <c r="E158">
        <f t="shared" si="18"/>
        <v>13.878050675863573</v>
      </c>
      <c r="F158">
        <f t="shared" si="19"/>
        <v>3.4670152224033726</v>
      </c>
      <c r="G158">
        <f t="shared" si="20"/>
        <v>0.82196619768649615</v>
      </c>
      <c r="L158">
        <f t="shared" si="21"/>
        <v>2.7614661527264937</v>
      </c>
    </row>
    <row r="159" spans="1:12" x14ac:dyDescent="0.2">
      <c r="A159">
        <f t="shared" si="22"/>
        <v>-0.42999999999999861</v>
      </c>
      <c r="B159">
        <f t="shared" si="15"/>
        <v>0.37153522909717374</v>
      </c>
      <c r="C159">
        <f t="shared" si="16"/>
        <v>0.37509224320917173</v>
      </c>
      <c r="D159">
        <f t="shared" si="17"/>
        <v>0.16509341690544532</v>
      </c>
      <c r="E159">
        <f t="shared" si="18"/>
        <v>14.532103053993833</v>
      </c>
      <c r="F159">
        <f t="shared" si="19"/>
        <v>3.6304106159056109</v>
      </c>
      <c r="G159">
        <f t="shared" si="20"/>
        <v>0.83117653805847225</v>
      </c>
      <c r="L159">
        <f t="shared" si="21"/>
        <v>2.7866432860624712</v>
      </c>
    </row>
    <row r="160" spans="1:12" x14ac:dyDescent="0.2">
      <c r="A160">
        <f t="shared" si="22"/>
        <v>-0.4199999999999986</v>
      </c>
      <c r="B160">
        <f t="shared" si="15"/>
        <v>0.38018939632056237</v>
      </c>
      <c r="C160">
        <f t="shared" si="16"/>
        <v>0.36726368085915861</v>
      </c>
      <c r="D160">
        <f t="shared" si="17"/>
        <v>0.16164774685702404</v>
      </c>
      <c r="E160">
        <f t="shared" si="18"/>
        <v>15.216979971054601</v>
      </c>
      <c r="F160">
        <f t="shared" si="19"/>
        <v>3.8015065970618132</v>
      </c>
      <c r="G160">
        <f t="shared" si="20"/>
        <v>0.84038687843044846</v>
      </c>
      <c r="L160">
        <f t="shared" si="21"/>
        <v>2.8106440739874503</v>
      </c>
    </row>
    <row r="161" spans="1:12" x14ac:dyDescent="0.2">
      <c r="A161">
        <f t="shared" si="22"/>
        <v>-0.40999999999999859</v>
      </c>
      <c r="B161">
        <f t="shared" si="15"/>
        <v>0.38904514499428178</v>
      </c>
      <c r="C161">
        <f t="shared" si="16"/>
        <v>0.35954057691896074</v>
      </c>
      <c r="D161">
        <f t="shared" si="17"/>
        <v>0.15824849336221863</v>
      </c>
      <c r="E161">
        <f t="shared" si="18"/>
        <v>15.934134142810022</v>
      </c>
      <c r="F161">
        <f t="shared" si="19"/>
        <v>3.9806660833872516</v>
      </c>
      <c r="G161">
        <f t="shared" si="20"/>
        <v>0.84959721880242456</v>
      </c>
      <c r="L161">
        <f t="shared" si="21"/>
        <v>2.8334512340723266</v>
      </c>
    </row>
    <row r="162" spans="1:12" x14ac:dyDescent="0.2">
      <c r="A162">
        <f t="shared" si="22"/>
        <v>-0.39999999999999858</v>
      </c>
      <c r="B162">
        <f t="shared" si="15"/>
        <v>0.39810717055349853</v>
      </c>
      <c r="C162">
        <f t="shared" si="16"/>
        <v>0.35192643805511303</v>
      </c>
      <c r="D162">
        <f t="shared" si="17"/>
        <v>0.15489719984820116</v>
      </c>
      <c r="E162">
        <f t="shared" si="18"/>
        <v>16.685086749408928</v>
      </c>
      <c r="F162">
        <f t="shared" si="19"/>
        <v>4.1682690961727555</v>
      </c>
      <c r="G162">
        <f t="shared" si="20"/>
        <v>0.85880755917440088</v>
      </c>
      <c r="L162">
        <f t="shared" si="21"/>
        <v>2.8550543152461803</v>
      </c>
    </row>
    <row r="163" spans="1:12" x14ac:dyDescent="0.2">
      <c r="A163">
        <f t="shared" si="22"/>
        <v>-0.38999999999999857</v>
      </c>
      <c r="B163">
        <f t="shared" si="15"/>
        <v>0.40738027780411401</v>
      </c>
      <c r="C163">
        <f t="shared" si="16"/>
        <v>0.34442438870036451</v>
      </c>
      <c r="D163">
        <f t="shared" si="17"/>
        <v>0.15159524150544212</v>
      </c>
      <c r="E163">
        <f t="shared" si="18"/>
        <v>17.471430662011869</v>
      </c>
      <c r="F163">
        <f t="shared" si="19"/>
        <v>4.3647135665608117</v>
      </c>
      <c r="G163">
        <f t="shared" si="20"/>
        <v>0.86801789954637698</v>
      </c>
      <c r="L163">
        <f t="shared" si="21"/>
        <v>2.8754497149343488</v>
      </c>
    </row>
    <row r="164" spans="1:12" x14ac:dyDescent="0.2">
      <c r="A164">
        <f t="shared" si="22"/>
        <v>-0.37999999999999856</v>
      </c>
      <c r="B164">
        <f t="shared" si="15"/>
        <v>0.41686938347033675</v>
      </c>
      <c r="C164">
        <f t="shared" si="16"/>
        <v>0.33703717648212078</v>
      </c>
      <c r="D164">
        <f t="shared" si="17"/>
        <v>0.14834382767698981</v>
      </c>
      <c r="E164">
        <f t="shared" si="18"/>
        <v>18.29483382148446</v>
      </c>
      <c r="F164">
        <f t="shared" si="19"/>
        <v>4.5704161796108878</v>
      </c>
      <c r="G164">
        <f t="shared" si="20"/>
        <v>0.87722823991835319</v>
      </c>
      <c r="L164">
        <f t="shared" si="21"/>
        <v>2.8946405987609443</v>
      </c>
    </row>
    <row r="165" spans="1:12" x14ac:dyDescent="0.2">
      <c r="A165">
        <f t="shared" si="22"/>
        <v>-0.36999999999999855</v>
      </c>
      <c r="B165">
        <f t="shared" si="15"/>
        <v>0.42657951880159406</v>
      </c>
      <c r="C165">
        <f t="shared" si="16"/>
        <v>0.32976717979891862</v>
      </c>
      <c r="D165">
        <f t="shared" si="17"/>
        <v>0.14514400519318602</v>
      </c>
      <c r="E165">
        <f t="shared" si="18"/>
        <v>19.157042776323514</v>
      </c>
      <c r="F165">
        <f t="shared" si="19"/>
        <v>4.7858132581442883</v>
      </c>
      <c r="G165">
        <f t="shared" si="20"/>
        <v>0.88643858029032951</v>
      </c>
      <c r="L165">
        <f t="shared" si="21"/>
        <v>2.9126367251700094</v>
      </c>
    </row>
    <row r="166" spans="1:12" x14ac:dyDescent="0.2">
      <c r="A166">
        <f t="shared" si="22"/>
        <v>-0.35999999999999854</v>
      </c>
      <c r="B166">
        <f t="shared" si="15"/>
        <v>0.43651583224016738</v>
      </c>
      <c r="C166">
        <f t="shared" si="16"/>
        <v>0.32261641735872187</v>
      </c>
      <c r="D166">
        <f t="shared" si="17"/>
        <v>0.14199666256985999</v>
      </c>
      <c r="E166">
        <f t="shared" si="18"/>
        <v>20.059886387320613</v>
      </c>
      <c r="F166">
        <f t="shared" si="19"/>
        <v>5.0113616882433725</v>
      </c>
      <c r="G166">
        <f t="shared" si="20"/>
        <v>0.89564892066230561</v>
      </c>
      <c r="L166">
        <f t="shared" si="21"/>
        <v>2.9294541797226028</v>
      </c>
    </row>
    <row r="167" spans="1:12" x14ac:dyDescent="0.2">
      <c r="A167">
        <f t="shared" si="22"/>
        <v>-0.34999999999999853</v>
      </c>
      <c r="B167">
        <f t="shared" si="15"/>
        <v>0.44668359215096459</v>
      </c>
      <c r="C167">
        <f t="shared" si="16"/>
        <v>0.31558655948137582</v>
      </c>
      <c r="D167">
        <f t="shared" si="17"/>
        <v>0.13890253498299995</v>
      </c>
      <c r="E167">
        <f t="shared" si="18"/>
        <v>21.005279706821042</v>
      </c>
      <c r="F167">
        <f t="shared" si="19"/>
        <v>5.2475398883681885</v>
      </c>
      <c r="G167">
        <f t="shared" si="20"/>
        <v>0.90485926103428183</v>
      </c>
      <c r="L167">
        <f t="shared" si="21"/>
        <v>2.9451150260390864</v>
      </c>
    </row>
    <row r="168" spans="1:12" x14ac:dyDescent="0.2">
      <c r="A168">
        <f t="shared" si="22"/>
        <v>-0.33999999999999853</v>
      </c>
      <c r="B168">
        <f t="shared" si="15"/>
        <v>0.45708818961487652</v>
      </c>
      <c r="C168">
        <f t="shared" si="16"/>
        <v>0.30867894095952414</v>
      </c>
      <c r="D168">
        <f t="shared" si="17"/>
        <v>0.13586220992936804</v>
      </c>
      <c r="E168">
        <f t="shared" si="18"/>
        <v>21.995228040806538</v>
      </c>
      <c r="F168">
        <f t="shared" si="19"/>
        <v>5.4948488241461595</v>
      </c>
      <c r="G168">
        <f t="shared" si="20"/>
        <v>0.91406960140625793</v>
      </c>
      <c r="L168">
        <f t="shared" si="21"/>
        <v>2.9596468822936539</v>
      </c>
    </row>
    <row r="169" spans="1:12" x14ac:dyDescent="0.2">
      <c r="A169">
        <f t="shared" si="22"/>
        <v>-0.32999999999999852</v>
      </c>
      <c r="B169">
        <f t="shared" si="15"/>
        <v>0.46773514128719973</v>
      </c>
      <c r="C169">
        <f t="shared" si="16"/>
        <v>0.30189457526757535</v>
      </c>
      <c r="D169">
        <f t="shared" si="17"/>
        <v>0.13287613348044691</v>
      </c>
      <c r="E169">
        <f t="shared" si="18"/>
        <v>23.031831202418186</v>
      </c>
      <c r="F169">
        <f t="shared" si="19"/>
        <v>5.7538130709873618</v>
      </c>
      <c r="G169">
        <f t="shared" si="20"/>
        <v>0.92327994177823403</v>
      </c>
      <c r="L169">
        <f t="shared" si="21"/>
        <v>2.9730824337645139</v>
      </c>
    </row>
    <row r="170" spans="1:12" x14ac:dyDescent="0.2">
      <c r="A170">
        <f t="shared" si="22"/>
        <v>-0.31999999999999851</v>
      </c>
      <c r="B170">
        <f t="shared" si="15"/>
        <v>0.47863009232263992</v>
      </c>
      <c r="C170">
        <f t="shared" si="16"/>
        <v>0.29523416990675677</v>
      </c>
      <c r="D170">
        <f t="shared" si="17"/>
        <v>0.12994461703642463</v>
      </c>
      <c r="E170">
        <f t="shared" si="18"/>
        <v>24.117287965941557</v>
      </c>
      <c r="F170">
        <f t="shared" si="19"/>
        <v>6.024981926779283</v>
      </c>
      <c r="G170">
        <f t="shared" si="20"/>
        <v>0.93249028215021035</v>
      </c>
      <c r="L170">
        <f t="shared" si="21"/>
        <v>2.9854588931495756</v>
      </c>
    </row>
    <row r="171" spans="1:12" x14ac:dyDescent="0.2">
      <c r="A171">
        <f t="shared" si="22"/>
        <v>-0.3099999999999985</v>
      </c>
      <c r="B171">
        <f t="shared" si="15"/>
        <v>0.4897788193684478</v>
      </c>
      <c r="C171">
        <f t="shared" si="16"/>
        <v>0.28869814267568245</v>
      </c>
      <c r="D171">
        <f t="shared" si="17"/>
        <v>0.12706784448753627</v>
      </c>
      <c r="E171">
        <f t="shared" si="18"/>
        <v>25.253900730701815</v>
      </c>
      <c r="F171">
        <f t="shared" si="19"/>
        <v>6.308930577021302</v>
      </c>
      <c r="G171">
        <f t="shared" si="20"/>
        <v>0.94170062252218656</v>
      </c>
      <c r="L171">
        <f t="shared" si="21"/>
        <v>2.9968174211463436</v>
      </c>
    </row>
    <row r="172" spans="1:12" x14ac:dyDescent="0.2">
      <c r="A172">
        <f t="shared" si="22"/>
        <v>-0.29999999999999849</v>
      </c>
      <c r="B172">
        <f t="shared" si="15"/>
        <v>0.50118723362727402</v>
      </c>
      <c r="C172">
        <f t="shared" si="16"/>
        <v>0.2822866386599841</v>
      </c>
      <c r="D172">
        <f t="shared" si="17"/>
        <v>0.12424587969189442</v>
      </c>
      <c r="E172">
        <f t="shared" si="18"/>
        <v>26.444080404761351</v>
      </c>
      <c r="F172">
        <f t="shared" si="19"/>
        <v>6.6062613148702409</v>
      </c>
      <c r="G172">
        <f t="shared" si="20"/>
        <v>0.95091096289416288</v>
      </c>
      <c r="L172">
        <f t="shared" si="21"/>
        <v>3.0072025201590762</v>
      </c>
    </row>
    <row r="173" spans="1:12" x14ac:dyDescent="0.2">
      <c r="A173">
        <f t="shared" si="22"/>
        <v>-0.28999999999999848</v>
      </c>
      <c r="B173">
        <f t="shared" si="15"/>
        <v>0.5128613839913666</v>
      </c>
      <c r="C173">
        <f t="shared" si="16"/>
        <v>0.27599954774111046</v>
      </c>
      <c r="D173">
        <f t="shared" si="17"/>
        <v>0.1214786741818268</v>
      </c>
      <c r="E173">
        <f t="shared" si="18"/>
        <v>27.690351518778993</v>
      </c>
      <c r="F173">
        <f t="shared" si="19"/>
        <v>6.9176048186849011</v>
      </c>
      <c r="G173">
        <f t="shared" si="20"/>
        <v>0.96012130326613898</v>
      </c>
      <c r="L173">
        <f t="shared" si="21"/>
        <v>3.0166614139490973</v>
      </c>
    </row>
    <row r="174" spans="1:12" x14ac:dyDescent="0.2">
      <c r="A174">
        <f t="shared" si="22"/>
        <v>-0.27999999999999847</v>
      </c>
      <c r="B174">
        <f t="shared" si="15"/>
        <v>0.52480746024977443</v>
      </c>
      <c r="C174">
        <f t="shared" si="16"/>
        <v>0.26983652243312867</v>
      </c>
      <c r="D174">
        <f t="shared" si="17"/>
        <v>0.11876607501458128</v>
      </c>
      <c r="E174">
        <f t="shared" si="18"/>
        <v>28.995357580878075</v>
      </c>
      <c r="F174">
        <f t="shared" si="19"/>
        <v>7.2436214897794287</v>
      </c>
      <c r="G174">
        <f t="shared" si="20"/>
        <v>0.96933164363811519</v>
      </c>
      <c r="L174">
        <f t="shared" si="21"/>
        <v>3.0252434256159493</v>
      </c>
    </row>
    <row r="175" spans="1:12" x14ac:dyDescent="0.2">
      <c r="A175">
        <f t="shared" si="22"/>
        <v>-0.26999999999999846</v>
      </c>
      <c r="B175">
        <f t="shared" si="15"/>
        <v>0.53703179637025455</v>
      </c>
      <c r="C175">
        <f t="shared" si="16"/>
        <v>0.26379699586695465</v>
      </c>
      <c r="D175">
        <f t="shared" si="17"/>
        <v>0.11610783268792017</v>
      </c>
      <c r="E175">
        <f t="shared" si="18"/>
        <v>30.361866683881495</v>
      </c>
      <c r="F175">
        <f t="shared" si="19"/>
        <v>7.5850028532230258</v>
      </c>
      <c r="G175">
        <f t="shared" si="20"/>
        <v>0.97854198401009129</v>
      </c>
      <c r="L175">
        <f t="shared" si="21"/>
        <v>3.0329993655325325</v>
      </c>
    </row>
    <row r="176" spans="1:12" x14ac:dyDescent="0.2">
      <c r="A176">
        <f t="shared" si="22"/>
        <v>-0.25999999999999845</v>
      </c>
      <c r="B176">
        <f t="shared" si="15"/>
        <v>0.5495408738576264</v>
      </c>
      <c r="C176">
        <f t="shared" si="16"/>
        <v>0.25788019975359444</v>
      </c>
      <c r="D176">
        <f t="shared" si="17"/>
        <v>0.11350360904647641</v>
      </c>
      <c r="E176">
        <f t="shared" si="18"/>
        <v>31.792777376807809</v>
      </c>
      <c r="F176">
        <f t="shared" si="19"/>
        <v>7.9424730246573558</v>
      </c>
      <c r="G176">
        <f t="shared" si="20"/>
        <v>0.98775232438206739</v>
      </c>
      <c r="L176">
        <f t="shared" si="21"/>
        <v>3.0399809398119482</v>
      </c>
    </row>
    <row r="177" spans="1:12" x14ac:dyDescent="0.2">
      <c r="A177">
        <f t="shared" si="22"/>
        <v>-0.24999999999999845</v>
      </c>
      <c r="B177">
        <f t="shared" si="15"/>
        <v>0.56234132519035107</v>
      </c>
      <c r="C177">
        <f t="shared" si="16"/>
        <v>0.25208518217139975</v>
      </c>
      <c r="D177">
        <f t="shared" si="17"/>
        <v>0.11095298511065133</v>
      </c>
      <c r="E177">
        <f t="shared" si="18"/>
        <v>33.291124813082256</v>
      </c>
      <c r="F177">
        <f t="shared" si="19"/>
        <v>8.3167902462428973</v>
      </c>
      <c r="G177">
        <f t="shared" si="20"/>
        <v>0.99696266475404371</v>
      </c>
      <c r="L177">
        <f t="shared" si="21"/>
        <v>3.0462401886191208</v>
      </c>
    </row>
    <row r="178" spans="1:12" x14ac:dyDescent="0.2">
      <c r="A178">
        <f t="shared" si="22"/>
        <v>-0.23999999999999844</v>
      </c>
      <c r="B178">
        <f t="shared" si="15"/>
        <v>0.57543993733715892</v>
      </c>
      <c r="C178">
        <f t="shared" si="16"/>
        <v>0.24641082503672282</v>
      </c>
      <c r="D178">
        <f t="shared" si="17"/>
        <v>0.10845546876616323</v>
      </c>
      <c r="E178">
        <f t="shared" si="18"/>
        <v>34.860087188504089</v>
      </c>
      <c r="F178">
        <f t="shared" si="19"/>
        <v>8.7087484949922054</v>
      </c>
      <c r="G178">
        <f t="shared" si="20"/>
        <v>1.0061730051260198</v>
      </c>
      <c r="L178">
        <f t="shared" si="21"/>
        <v>3.0518289622212378</v>
      </c>
    </row>
    <row r="179" spans="1:12" x14ac:dyDescent="0.2">
      <c r="A179">
        <f t="shared" si="22"/>
        <v>-0.22999999999999843</v>
      </c>
      <c r="B179">
        <f t="shared" si="15"/>
        <v>0.58884365535559102</v>
      </c>
      <c r="C179">
        <f t="shared" si="16"/>
        <v>0.24085586113242172</v>
      </c>
      <c r="D179">
        <f t="shared" si="17"/>
        <v>0.10601050225898843</v>
      </c>
      <c r="E179">
        <f t="shared" si="18"/>
        <v>36.502992482626055</v>
      </c>
      <c r="F179">
        <f t="shared" si="19"/>
        <v>9.1191791669016453</v>
      </c>
      <c r="G179">
        <f t="shared" si="20"/>
        <v>1.0153833454979961</v>
      </c>
      <c r="L179">
        <f t="shared" si="21"/>
        <v>3.0567984411608831</v>
      </c>
    </row>
    <row r="180" spans="1:12" x14ac:dyDescent="0.2">
      <c r="A180">
        <f t="shared" si="22"/>
        <v>-0.21999999999999842</v>
      </c>
      <c r="B180">
        <f t="shared" si="15"/>
        <v>0.60255958607435989</v>
      </c>
      <c r="C180">
        <f t="shared" si="16"/>
        <v>0.23541889058413862</v>
      </c>
      <c r="D180">
        <f t="shared" si="17"/>
        <v>0.10361746944724412</v>
      </c>
      <c r="E180">
        <f t="shared" si="18"/>
        <v>38.223325517845126</v>
      </c>
      <c r="F180">
        <f t="shared" si="19"/>
        <v>9.5489528404537332</v>
      </c>
      <c r="G180">
        <f t="shared" si="20"/>
        <v>1.0245936858699725</v>
      </c>
      <c r="L180">
        <f t="shared" si="21"/>
        <v>3.0611987053945886</v>
      </c>
    </row>
    <row r="181" spans="1:12" x14ac:dyDescent="0.2">
      <c r="A181">
        <f t="shared" si="22"/>
        <v>-0.20999999999999841</v>
      </c>
      <c r="B181">
        <f t="shared" si="15"/>
        <v>0.61659500186148442</v>
      </c>
      <c r="C181">
        <f t="shared" si="16"/>
        <v>0.23009839668989257</v>
      </c>
      <c r="D181">
        <f t="shared" si="17"/>
        <v>0.10127570276843863</v>
      </c>
      <c r="E181">
        <f t="shared" si="18"/>
        <v>40.024735351178073</v>
      </c>
      <c r="F181">
        <f t="shared" si="19"/>
        <v>9.9989811232308323</v>
      </c>
      <c r="G181">
        <f t="shared" si="20"/>
        <v>1.0338040262419486</v>
      </c>
      <c r="L181">
        <f t="shared" si="21"/>
        <v>3.0650783557205461</v>
      </c>
    </row>
    <row r="182" spans="1:12" x14ac:dyDescent="0.2">
      <c r="A182">
        <f t="shared" si="22"/>
        <v>-0.1999999999999984</v>
      </c>
      <c r="B182">
        <f t="shared" si="15"/>
        <v>0.63095734448019547</v>
      </c>
      <c r="C182">
        <f t="shared" si="16"/>
        <v>0.22489276102406172</v>
      </c>
      <c r="D182">
        <f t="shared" si="17"/>
        <v>9.8984489887351104E-2</v>
      </c>
      <c r="E182">
        <f t="shared" si="18"/>
        <v>41.911043014400597</v>
      </c>
      <c r="F182">
        <f t="shared" si="19"/>
        <v>10.470218585557051</v>
      </c>
      <c r="G182">
        <f t="shared" si="20"/>
        <v>1.0430143666139247</v>
      </c>
      <c r="L182">
        <f t="shared" si="21"/>
        <v>3.0684841893684545</v>
      </c>
    </row>
    <row r="183" spans="1:12" x14ac:dyDescent="0.2">
      <c r="A183">
        <f t="shared" si="22"/>
        <v>-0.18999999999999839</v>
      </c>
      <c r="B183">
        <f t="shared" si="15"/>
        <v>0.64565422903465786</v>
      </c>
      <c r="C183">
        <f t="shared" si="16"/>
        <v>0.21980027775205879</v>
      </c>
      <c r="D183">
        <f t="shared" si="17"/>
        <v>9.6743079996504763E-2</v>
      </c>
      <c r="E183">
        <f t="shared" si="18"/>
        <v>43.886249618968101</v>
      </c>
      <c r="F183">
        <f t="shared" si="19"/>
        <v>10.9636647852699</v>
      </c>
      <c r="G183">
        <f t="shared" si="20"/>
        <v>1.0522247069859008</v>
      </c>
      <c r="L183">
        <f t="shared" si="21"/>
        <v>3.0714609302785818</v>
      </c>
    </row>
    <row r="184" spans="1:12" x14ac:dyDescent="0.2">
      <c r="A184">
        <f t="shared" si="22"/>
        <v>-0.17999999999999838</v>
      </c>
      <c r="B184">
        <f t="shared" si="15"/>
        <v>0.66069344800759844</v>
      </c>
      <c r="C184">
        <f t="shared" si="16"/>
        <v>0.21481916710672894</v>
      </c>
      <c r="D184">
        <f t="shared" si="17"/>
        <v>9.4550689747679995E-2</v>
      </c>
      <c r="E184">
        <f t="shared" si="18"/>
        <v>45.954544842909414</v>
      </c>
      <c r="F184">
        <f t="shared" si="19"/>
        <v>11.480366387916449</v>
      </c>
      <c r="G184">
        <f t="shared" si="20"/>
        <v>1.0614350473578771</v>
      </c>
      <c r="L184">
        <f t="shared" si="21"/>
        <v>3.0740510133844143</v>
      </c>
    </row>
    <row r="185" spans="1:12" x14ac:dyDescent="0.2">
      <c r="A185">
        <f t="shared" si="22"/>
        <v>-0.16999999999999837</v>
      </c>
      <c r="B185">
        <f t="shared" si="15"/>
        <v>0.67608297539198425</v>
      </c>
      <c r="C185">
        <f t="shared" si="16"/>
        <v>0.20994758799155314</v>
      </c>
      <c r="D185">
        <f t="shared" si="17"/>
        <v>9.2406508799099091E-2</v>
      </c>
      <c r="E185">
        <f t="shared" si="18"/>
        <v>48.12031581769569</v>
      </c>
      <c r="F185">
        <f t="shared" si="19"/>
        <v>12.021419386871303</v>
      </c>
      <c r="G185">
        <f t="shared" si="20"/>
        <v>1.0706453877298532</v>
      </c>
      <c r="L185">
        <f t="shared" si="21"/>
        <v>3.0762944211527317</v>
      </c>
    </row>
    <row r="186" spans="1:12" x14ac:dyDescent="0.2">
      <c r="A186">
        <f t="shared" si="22"/>
        <v>-0.15999999999999837</v>
      </c>
      <c r="B186">
        <f t="shared" si="15"/>
        <v>0.69183097091893908</v>
      </c>
      <c r="C186">
        <f t="shared" si="16"/>
        <v>0.2051836496889739</v>
      </c>
      <c r="D186">
        <f t="shared" si="17"/>
        <v>9.0309704968738524E-2</v>
      </c>
      <c r="E186">
        <f t="shared" si="18"/>
        <v>50.388156433934427</v>
      </c>
      <c r="F186">
        <f t="shared" si="19"/>
        <v>12.587971428085483</v>
      </c>
      <c r="G186">
        <f t="shared" si="20"/>
        <v>1.0798557281018295</v>
      </c>
      <c r="L186">
        <f t="shared" si="21"/>
        <v>3.0782285697380258</v>
      </c>
    </row>
    <row r="187" spans="1:12" x14ac:dyDescent="0.2">
      <c r="A187">
        <f t="shared" si="22"/>
        <v>-0.14999999999999836</v>
      </c>
      <c r="B187">
        <f t="shared" si="15"/>
        <v>0.70794578438414058</v>
      </c>
      <c r="C187">
        <f t="shared" si="16"/>
        <v>0.20052542266444165</v>
      </c>
      <c r="D187">
        <f t="shared" si="17"/>
        <v>8.8259428989631017E-2</v>
      </c>
      <c r="E187">
        <f t="shared" si="18"/>
        <v>52.762877085627345</v>
      </c>
      <c r="F187">
        <f t="shared" si="19"/>
        <v>13.18122424439736</v>
      </c>
      <c r="G187">
        <f t="shared" si="20"/>
        <v>1.0890660684738058</v>
      </c>
      <c r="L187">
        <f t="shared" si="21"/>
        <v>3.0798882413788284</v>
      </c>
    </row>
    <row r="188" spans="1:12" x14ac:dyDescent="0.2">
      <c r="A188">
        <f t="shared" si="22"/>
        <v>-0.13999999999999835</v>
      </c>
      <c r="B188">
        <f t="shared" si="15"/>
        <v>0.72443596007499278</v>
      </c>
      <c r="C188">
        <f t="shared" si="16"/>
        <v>0.19597094846801963</v>
      </c>
      <c r="D188">
        <f t="shared" si="17"/>
        <v>8.6254818867966404E-2</v>
      </c>
      <c r="E188">
        <f t="shared" si="18"/>
        <v>55.249514873661049</v>
      </c>
      <c r="F188">
        <f t="shared" si="19"/>
        <v>13.802436204569123</v>
      </c>
      <c r="G188">
        <f t="shared" si="20"/>
        <v>1.0982764088457819</v>
      </c>
      <c r="L188">
        <f t="shared" si="21"/>
        <v>3.0813055590999516</v>
      </c>
    </row>
    <row r="189" spans="1:12" x14ac:dyDescent="0.2">
      <c r="A189">
        <f t="shared" si="22"/>
        <v>-0.12999999999999834</v>
      </c>
      <c r="B189">
        <f t="shared" si="15"/>
        <v>0.74131024130092038</v>
      </c>
      <c r="C189">
        <f t="shared" si="16"/>
        <v>0.19151824874549953</v>
      </c>
      <c r="D189">
        <f t="shared" si="17"/>
        <v>8.4295003849251551E-2</v>
      </c>
      <c r="E189">
        <f t="shared" si="18"/>
        <v>57.85334429017329</v>
      </c>
      <c r="F189">
        <f t="shared" si="19"/>
        <v>14.452924982455638</v>
      </c>
      <c r="G189">
        <f t="shared" si="20"/>
        <v>1.107486749217758</v>
      </c>
      <c r="L189">
        <f t="shared" si="21"/>
        <v>3.082509999380056</v>
      </c>
    </row>
    <row r="190" spans="1:12" x14ac:dyDescent="0.2">
      <c r="A190">
        <f t="shared" si="22"/>
        <v>-0.11999999999999834</v>
      </c>
      <c r="B190">
        <f t="shared" si="15"/>
        <v>0.75857757502918666</v>
      </c>
      <c r="C190">
        <f t="shared" si="16"/>
        <v>0.18716533337991365</v>
      </c>
      <c r="D190">
        <f t="shared" si="17"/>
        <v>8.2379108001722573E-2</v>
      </c>
      <c r="E190">
        <f t="shared" si="18"/>
        <v>60.579888406457947</v>
      </c>
      <c r="F190">
        <f t="shared" si="19"/>
        <v>15.134070351967344</v>
      </c>
      <c r="G190">
        <f t="shared" si="20"/>
        <v>1.1166970895897341</v>
      </c>
      <c r="L190">
        <f t="shared" si="21"/>
        <v>3.0835284381880337</v>
      </c>
    </row>
    <row r="191" spans="1:12" x14ac:dyDescent="0.2">
      <c r="A191">
        <f t="shared" si="22"/>
        <v>-0.10999999999999835</v>
      </c>
      <c r="B191">
        <f t="shared" si="15"/>
        <v>0.77624711662869461</v>
      </c>
      <c r="C191">
        <f t="shared" si="16"/>
        <v>0.18291020779206396</v>
      </c>
      <c r="D191">
        <f t="shared" si="17"/>
        <v>8.0506253429605629E-2</v>
      </c>
      <c r="E191">
        <f t="shared" si="18"/>
        <v>63.434930588139814</v>
      </c>
      <c r="F191">
        <f t="shared" si="19"/>
        <v>15.847317113755727</v>
      </c>
      <c r="G191">
        <f t="shared" si="20"/>
        <v>1.1259074299617102</v>
      </c>
      <c r="L191">
        <f t="shared" si="21"/>
        <v>3.0843852256712356</v>
      </c>
    </row>
    <row r="192" spans="1:12" x14ac:dyDescent="0.2">
      <c r="A192">
        <f t="shared" si="22"/>
        <v>-9.9999999999998354E-2</v>
      </c>
      <c r="B192">
        <f t="shared" si="15"/>
        <v>0.79432823472428449</v>
      </c>
      <c r="C192">
        <f t="shared" si="16"/>
        <v>0.17875087943520271</v>
      </c>
      <c r="D192">
        <f t="shared" si="17"/>
        <v>7.8675563131691342E-2</v>
      </c>
      <c r="E192">
        <f t="shared" si="18"/>
        <v>66.424526762468446</v>
      </c>
      <c r="F192">
        <f t="shared" si="19"/>
        <v>16.594178159829209</v>
      </c>
      <c r="G192">
        <f t="shared" si="20"/>
        <v>1.1351177703336865</v>
      </c>
      <c r="L192">
        <f t="shared" si="21"/>
        <v>3.0851022847788374</v>
      </c>
    </row>
    <row r="193" spans="1:12" x14ac:dyDescent="0.2">
      <c r="A193">
        <f t="shared" si="22"/>
        <v>-8.9999999999998359E-2</v>
      </c>
      <c r="B193">
        <f t="shared" si="15"/>
        <v>0.81283051616410229</v>
      </c>
      <c r="C193">
        <f t="shared" si="16"/>
        <v>0.17468536352431913</v>
      </c>
      <c r="D193">
        <f t="shared" si="17"/>
        <v>7.6886163523027781E-2</v>
      </c>
      <c r="E193">
        <f t="shared" si="18"/>
        <v>69.555018263751705</v>
      </c>
      <c r="F193">
        <f t="shared" si="19"/>
        <v>17.376237682599907</v>
      </c>
      <c r="G193">
        <f t="shared" si="20"/>
        <v>1.1443281107056629</v>
      </c>
      <c r="L193">
        <f t="shared" si="21"/>
        <v>3.0856992292088186</v>
      </c>
    </row>
    <row r="194" spans="1:12" x14ac:dyDescent="0.2">
      <c r="A194">
        <f t="shared" si="22"/>
        <v>-7.9999999999998364E-2</v>
      </c>
      <c r="B194">
        <f t="shared" si="15"/>
        <v>0.83176377110267419</v>
      </c>
      <c r="C194">
        <f t="shared" si="16"/>
        <v>0.17071168804463555</v>
      </c>
      <c r="D194">
        <f t="shared" si="17"/>
        <v>7.5137186639364237E-2</v>
      </c>
      <c r="E194">
        <f t="shared" si="18"/>
        <v>72.833045284176123</v>
      </c>
      <c r="F194">
        <f t="shared" si="19"/>
        <v>18.195154535168168</v>
      </c>
      <c r="G194">
        <f t="shared" si="20"/>
        <v>1.153538451077639</v>
      </c>
      <c r="L194">
        <f t="shared" si="21"/>
        <v>3.0861934962608966</v>
      </c>
    </row>
    <row r="195" spans="1:12" x14ac:dyDescent="0.2">
      <c r="A195">
        <f t="shared" si="22"/>
        <v>-6.9999999999998369E-2</v>
      </c>
      <c r="B195">
        <f t="shared" ref="B195:B258" si="23">10^A195</f>
        <v>0.85113803820237965</v>
      </c>
      <c r="C195">
        <f t="shared" ref="C195:C258" si="24">0.142/B195*TANH(2*PI()*B195)</f>
        <v>0.1668278980869527</v>
      </c>
      <c r="D195">
        <f t="shared" ref="D195:D258" si="25">0.0625/B195*TANH(2*PI()*B195)</f>
        <v>7.3427772045313686E-2</v>
      </c>
      <c r="E195">
        <f t="shared" ref="E195:E258" si="26">32*PI()^2/3*B195^2</f>
        <v>76.265560958544739</v>
      </c>
      <c r="F195">
        <f t="shared" ref="F195:F258" si="27">26.3*B195^2</f>
        <v>19.05266574997238</v>
      </c>
      <c r="G195">
        <f t="shared" ref="G195:G258" si="28">1/$N$5*LN(21.5*B195)</f>
        <v>1.1627487914496151</v>
      </c>
      <c r="L195">
        <f t="shared" ref="L195:L258" si="29">2*$O$1/$Q$1*(COSH(4*PI()*B195)-1)/(SINH(4*PI()*B195)+4*PI()*B195)</f>
        <v>3.0866004904444195</v>
      </c>
    </row>
    <row r="196" spans="1:12" x14ac:dyDescent="0.2">
      <c r="A196">
        <f t="shared" ref="A196:A259" si="30">+A195+0.01</f>
        <v>-5.9999999999998367E-2</v>
      </c>
      <c r="B196">
        <f t="shared" si="23"/>
        <v>0.87096358995608392</v>
      </c>
      <c r="C196">
        <f t="shared" si="24"/>
        <v>0.16303205955946812</v>
      </c>
      <c r="D196">
        <f t="shared" si="25"/>
        <v>7.1757068468075766E-2</v>
      </c>
      <c r="E196">
        <f t="shared" si="26"/>
        <v>79.859846112808327</v>
      </c>
      <c r="F196">
        <f t="shared" si="27"/>
        <v>19.950590223267682</v>
      </c>
      <c r="G196">
        <f t="shared" si="28"/>
        <v>1.1719591318215912</v>
      </c>
      <c r="L196">
        <f t="shared" si="29"/>
        <v>3.0869337340140133</v>
      </c>
    </row>
    <row r="197" spans="1:12" x14ac:dyDescent="0.2">
      <c r="A197">
        <f t="shared" si="30"/>
        <v>-4.9999999999998365E-2</v>
      </c>
      <c r="B197">
        <f t="shared" si="23"/>
        <v>0.891250938133749</v>
      </c>
      <c r="C197">
        <f t="shared" si="24"/>
        <v>0.15932226232670824</v>
      </c>
      <c r="D197">
        <f t="shared" si="25"/>
        <v>7.0124235179008912E-2</v>
      </c>
      <c r="E197">
        <f t="shared" si="26"/>
        <v>83.623524707673283</v>
      </c>
      <c r="F197">
        <f t="shared" si="27"/>
        <v>20.890832573248769</v>
      </c>
      <c r="G197">
        <f t="shared" si="28"/>
        <v>1.1811694721935675</v>
      </c>
      <c r="L197">
        <f t="shared" si="29"/>
        <v>3.0872050209720037</v>
      </c>
    </row>
    <row r="198" spans="1:12" x14ac:dyDescent="0.2">
      <c r="A198">
        <f t="shared" si="30"/>
        <v>-3.9999999999998363E-2</v>
      </c>
      <c r="B198">
        <f t="shared" si="23"/>
        <v>0.91201083935591321</v>
      </c>
      <c r="C198">
        <f t="shared" si="24"/>
        <v>0.15569662282635</v>
      </c>
      <c r="D198">
        <f t="shared" si="25"/>
        <v>6.8528443145400533E-2</v>
      </c>
      <c r="E198">
        <f t="shared" si="26"/>
        <v>87.564580010044438</v>
      </c>
      <c r="F198">
        <f t="shared" si="27"/>
        <v>21.875387180000413</v>
      </c>
      <c r="G198">
        <f t="shared" si="28"/>
        <v>1.1903798125655436</v>
      </c>
      <c r="L198">
        <f t="shared" si="29"/>
        <v>3.0874245714714785</v>
      </c>
    </row>
    <row r="199" spans="1:12" x14ac:dyDescent="0.2">
      <c r="A199">
        <f t="shared" si="30"/>
        <v>-2.9999999999998361E-2</v>
      </c>
      <c r="B199">
        <f t="shared" si="23"/>
        <v>0.93325430079699456</v>
      </c>
      <c r="C199">
        <f t="shared" si="24"/>
        <v>0.15215328621406402</v>
      </c>
      <c r="D199">
        <f t="shared" si="25"/>
        <v>6.6968875974500019E-2</v>
      </c>
      <c r="E199">
        <f t="shared" si="26"/>
        <v>91.691371526604655</v>
      </c>
      <c r="F199">
        <f t="shared" si="27"/>
        <v>22.906342415845096</v>
      </c>
      <c r="G199">
        <f t="shared" si="28"/>
        <v>1.1995901529375199</v>
      </c>
      <c r="L199">
        <f t="shared" si="29"/>
        <v>3.0876011839645248</v>
      </c>
    </row>
    <row r="200" spans="1:12" x14ac:dyDescent="0.2">
      <c r="A200">
        <f t="shared" si="30"/>
        <v>-1.9999999999998359E-2</v>
      </c>
      <c r="B200">
        <f t="shared" si="23"/>
        <v>0.95499258602143955</v>
      </c>
      <c r="C200">
        <f t="shared" si="24"/>
        <v>0.14869042808518898</v>
      </c>
      <c r="D200">
        <f t="shared" si="25"/>
        <v>6.5444730671297982E-2</v>
      </c>
      <c r="E200">
        <f t="shared" si="26"/>
        <v>96.012652735449123</v>
      </c>
      <c r="F200">
        <f t="shared" si="27"/>
        <v>23.985885075060608</v>
      </c>
      <c r="G200">
        <f t="shared" si="28"/>
        <v>1.208800493309496</v>
      </c>
      <c r="L200">
        <f t="shared" si="29"/>
        <v>3.0877423828552821</v>
      </c>
    </row>
    <row r="201" spans="1:12" x14ac:dyDescent="0.2">
      <c r="A201">
        <f t="shared" si="30"/>
        <v>-9.9999999999983592E-3</v>
      </c>
      <c r="B201">
        <f t="shared" si="23"/>
        <v>0.97723722095581433</v>
      </c>
      <c r="C201">
        <f t="shared" si="24"/>
        <v>0.1453062558201558</v>
      </c>
      <c r="D201">
        <f t="shared" si="25"/>
        <v>6.3955218230702368E-2</v>
      </c>
      <c r="E201">
        <f t="shared" si="26"/>
        <v>100.53758965338605</v>
      </c>
      <c r="F201">
        <f t="shared" si="27"/>
        <v>25.116305012363956</v>
      </c>
      <c r="G201">
        <f t="shared" si="28"/>
        <v>1.2180108336814723</v>
      </c>
      <c r="L201">
        <f t="shared" si="29"/>
        <v>3.0878545598265408</v>
      </c>
    </row>
    <row r="202" spans="1:12" x14ac:dyDescent="0.2">
      <c r="A202">
        <f t="shared" si="30"/>
        <v>1.6410484082740595E-15</v>
      </c>
      <c r="B202">
        <f t="shared" si="23"/>
        <v>1.0000000000000038</v>
      </c>
      <c r="C202">
        <f t="shared" si="24"/>
        <v>0.14199900959822415</v>
      </c>
      <c r="D202">
        <f t="shared" si="25"/>
        <v>6.2499564083725423E-2</v>
      </c>
      <c r="E202">
        <f t="shared" si="26"/>
        <v>105.27578027828729</v>
      </c>
      <c r="F202">
        <f t="shared" si="27"/>
        <v>26.3000000000002</v>
      </c>
      <c r="G202">
        <f t="shared" si="28"/>
        <v>1.2272211740534484</v>
      </c>
      <c r="L202">
        <f t="shared" si="29"/>
        <v>3.0879431074030315</v>
      </c>
    </row>
    <row r="203" spans="1:12" x14ac:dyDescent="0.2">
      <c r="A203">
        <f t="shared" si="30"/>
        <v>1.0000000000001641E-2</v>
      </c>
      <c r="B203">
        <f t="shared" si="23"/>
        <v>1.0232929922807581</v>
      </c>
      <c r="C203">
        <f t="shared" si="24"/>
        <v>0.13876696312137995</v>
      </c>
      <c r="D203">
        <f t="shared" si="25"/>
        <v>6.1077008416100337E-2</v>
      </c>
      <c r="E203">
        <f t="shared" si="26"/>
        <v>110.23727494772851</v>
      </c>
      <c r="F203">
        <f t="shared" si="27"/>
        <v>27.539480813738869</v>
      </c>
      <c r="G203">
        <f t="shared" si="28"/>
        <v>1.2364315144254245</v>
      </c>
      <c r="L203">
        <f t="shared" si="29"/>
        <v>3.088012543686443</v>
      </c>
    </row>
    <row r="204" spans="1:12" x14ac:dyDescent="0.2">
      <c r="A204">
        <f t="shared" si="30"/>
        <v>2.0000000000001641E-2</v>
      </c>
      <c r="B204">
        <f t="shared" si="23"/>
        <v>1.0471285480509036</v>
      </c>
      <c r="C204">
        <f t="shared" si="24"/>
        <v>0.13560842408726634</v>
      </c>
      <c r="D204">
        <f t="shared" si="25"/>
        <v>5.9686806376437661E-2</v>
      </c>
      <c r="E204">
        <f t="shared" si="26"/>
        <v>115.43259765710276</v>
      </c>
      <c r="F204">
        <f t="shared" si="27"/>
        <v>28.837376558565989</v>
      </c>
      <c r="G204">
        <f t="shared" si="28"/>
        <v>1.2456418547974009</v>
      </c>
      <c r="L204">
        <f t="shared" si="29"/>
        <v>3.08806662754077</v>
      </c>
    </row>
    <row r="205" spans="1:12" x14ac:dyDescent="0.2">
      <c r="A205">
        <f t="shared" si="30"/>
        <v>3.0000000000001643E-2</v>
      </c>
      <c r="B205">
        <f t="shared" si="23"/>
        <v>1.0715193052376104</v>
      </c>
      <c r="C205">
        <f t="shared" si="24"/>
        <v>0.13252173444688115</v>
      </c>
      <c r="D205">
        <f t="shared" si="25"/>
        <v>5.8328228189648404E-2</v>
      </c>
      <c r="E205">
        <f t="shared" si="26"/>
        <v>120.87276838242563</v>
      </c>
      <c r="F205">
        <f t="shared" si="27"/>
        <v>30.19644024536824</v>
      </c>
      <c r="G205">
        <f t="shared" si="28"/>
        <v>1.254852195169377</v>
      </c>
      <c r="L205">
        <f t="shared" si="29"/>
        <v>3.0881084638167877</v>
      </c>
    </row>
    <row r="206" spans="1:12" x14ac:dyDescent="0.2">
      <c r="A206">
        <f t="shared" si="30"/>
        <v>4.0000000000001645E-2</v>
      </c>
      <c r="B206">
        <f t="shared" si="23"/>
        <v>1.0964781961431891</v>
      </c>
      <c r="C206">
        <f t="shared" si="24"/>
        <v>0.12950527047954891</v>
      </c>
      <c r="D206">
        <f t="shared" si="25"/>
        <v>5.7000559189942304E-2</v>
      </c>
      <c r="E206">
        <f t="shared" si="26"/>
        <v>126.56932645518204</v>
      </c>
      <c r="F206">
        <f t="shared" si="27"/>
        <v>31.619554630438195</v>
      </c>
      <c r="G206">
        <f t="shared" si="28"/>
        <v>1.2640625355413531</v>
      </c>
      <c r="L206">
        <f t="shared" si="29"/>
        <v>3.0881405984781756</v>
      </c>
    </row>
    <row r="207" spans="1:12" x14ac:dyDescent="0.2">
      <c r="A207">
        <f t="shared" si="30"/>
        <v>5.0000000000001647E-2</v>
      </c>
      <c r="B207">
        <f t="shared" si="23"/>
        <v>1.1220184543019678</v>
      </c>
      <c r="C207">
        <f t="shared" si="24"/>
        <v>0.12655744271444624</v>
      </c>
      <c r="D207">
        <f t="shared" si="25"/>
        <v>5.5703099786287971E-2</v>
      </c>
      <c r="E207">
        <f t="shared" si="26"/>
        <v>132.53435503879513</v>
      </c>
      <c r="F207">
        <f t="shared" si="27"/>
        <v>33.109738330186858</v>
      </c>
      <c r="G207">
        <f t="shared" si="28"/>
        <v>1.2732728759133294</v>
      </c>
      <c r="L207">
        <f t="shared" si="29"/>
        <v>3.0881651037269937</v>
      </c>
    </row>
    <row r="208" spans="1:12" x14ac:dyDescent="0.2">
      <c r="A208">
        <f t="shared" si="30"/>
        <v>6.0000000000001649E-2</v>
      </c>
      <c r="B208">
        <f t="shared" si="23"/>
        <v>1.148153621496887</v>
      </c>
      <c r="C208">
        <f t="shared" si="24"/>
        <v>0.12367669572478793</v>
      </c>
      <c r="D208">
        <f t="shared" si="25"/>
        <v>5.4435165371825682E-2</v>
      </c>
      <c r="E208">
        <f t="shared" si="26"/>
        <v>138.78050675863591</v>
      </c>
      <c r="F208">
        <f t="shared" si="27"/>
        <v>34.670152224033771</v>
      </c>
      <c r="G208">
        <f t="shared" si="28"/>
        <v>1.2824832162853055</v>
      </c>
      <c r="L208">
        <f t="shared" si="29"/>
        <v>3.0881836534221501</v>
      </c>
    </row>
    <row r="209" spans="1:12" x14ac:dyDescent="0.2">
      <c r="A209">
        <f t="shared" si="30"/>
        <v>7.0000000000001644E-2</v>
      </c>
      <c r="B209">
        <f t="shared" si="23"/>
        <v>1.174897554939534</v>
      </c>
      <c r="C209">
        <f t="shared" si="24"/>
        <v>0.1208615078177205</v>
      </c>
      <c r="D209">
        <f t="shared" si="25"/>
        <v>5.3196086187376979E-2</v>
      </c>
      <c r="E209">
        <f t="shared" si="26"/>
        <v>145.32103053993848</v>
      </c>
      <c r="F209">
        <f t="shared" si="27"/>
        <v>36.304106159056147</v>
      </c>
      <c r="G209">
        <f t="shared" si="28"/>
        <v>1.2916935566572816</v>
      </c>
      <c r="L209">
        <f t="shared" si="29"/>
        <v>3.0881975892416875</v>
      </c>
    </row>
    <row r="210" spans="1:12" x14ac:dyDescent="0.2">
      <c r="A210">
        <f t="shared" si="30"/>
        <v>8.0000000000001639E-2</v>
      </c>
      <c r="B210">
        <f t="shared" si="23"/>
        <v>1.2022644346174174</v>
      </c>
      <c r="C210">
        <f t="shared" si="24"/>
        <v>0.11811039064007135</v>
      </c>
      <c r="D210">
        <f t="shared" si="25"/>
        <v>5.1985207147918731E-2</v>
      </c>
      <c r="E210">
        <f t="shared" si="26"/>
        <v>152.16979971054619</v>
      </c>
      <c r="F210">
        <f t="shared" si="27"/>
        <v>38.015065970618181</v>
      </c>
      <c r="G210">
        <f t="shared" si="28"/>
        <v>1.3009038970292579</v>
      </c>
      <c r="L210">
        <f t="shared" si="29"/>
        <v>3.0882079781597769</v>
      </c>
    </row>
    <row r="211" spans="1:12" x14ac:dyDescent="0.2">
      <c r="A211">
        <f t="shared" si="30"/>
        <v>9.0000000000001634E-2</v>
      </c>
      <c r="B211">
        <f t="shared" si="23"/>
        <v>1.2302687708123863</v>
      </c>
      <c r="C211">
        <f t="shared" si="24"/>
        <v>0.11542188871738403</v>
      </c>
      <c r="D211">
        <f t="shared" si="25"/>
        <v>5.0801887639693677E-2</v>
      </c>
      <c r="E211">
        <f t="shared" si="26"/>
        <v>159.34134142810046</v>
      </c>
      <c r="F211">
        <f t="shared" si="27"/>
        <v>39.806660833872577</v>
      </c>
      <c r="G211">
        <f t="shared" si="28"/>
        <v>1.3101142374012342</v>
      </c>
      <c r="L211">
        <f t="shared" si="29"/>
        <v>3.088215661894445</v>
      </c>
    </row>
    <row r="212" spans="1:12" x14ac:dyDescent="0.2">
      <c r="A212">
        <f t="shared" si="30"/>
        <v>0.10000000000000163</v>
      </c>
      <c r="B212">
        <f t="shared" si="23"/>
        <v>1.2589254117941719</v>
      </c>
      <c r="C212">
        <f t="shared" si="24"/>
        <v>0.11279457894117437</v>
      </c>
      <c r="D212">
        <f t="shared" si="25"/>
        <v>4.9645501294530978E-2</v>
      </c>
      <c r="E212">
        <f t="shared" si="26"/>
        <v>166.85086749408944</v>
      </c>
      <c r="F212">
        <f t="shared" si="27"/>
        <v>41.682690961727602</v>
      </c>
      <c r="G212">
        <f t="shared" si="28"/>
        <v>1.3193245777732103</v>
      </c>
      <c r="L212">
        <f t="shared" si="29"/>
        <v>3.0882212990357005</v>
      </c>
    </row>
    <row r="213" spans="1:12" x14ac:dyDescent="0.2">
      <c r="A213">
        <f t="shared" si="30"/>
        <v>0.11000000000000162</v>
      </c>
      <c r="B213">
        <f t="shared" si="23"/>
        <v>1.2882495516931389</v>
      </c>
      <c r="C213">
        <f t="shared" si="24"/>
        <v>0.11022707001706618</v>
      </c>
      <c r="D213">
        <f t="shared" si="25"/>
        <v>4.8515435746948145E-2</v>
      </c>
      <c r="E213">
        <f t="shared" si="26"/>
        <v>174.71430662011898</v>
      </c>
      <c r="F213">
        <f t="shared" si="27"/>
        <v>43.647135665608182</v>
      </c>
      <c r="G213">
        <f t="shared" si="28"/>
        <v>1.3285349181451864</v>
      </c>
      <c r="L213">
        <f t="shared" si="29"/>
        <v>3.0882254005892689</v>
      </c>
    </row>
    <row r="214" spans="1:12" x14ac:dyDescent="0.2">
      <c r="A214">
        <f t="shared" si="30"/>
        <v>0.12000000000000162</v>
      </c>
      <c r="B214">
        <f t="shared" si="23"/>
        <v>1.3182567385564121</v>
      </c>
      <c r="C214">
        <f t="shared" si="24"/>
        <v>0.1077180018844264</v>
      </c>
      <c r="D214">
        <f t="shared" si="25"/>
        <v>4.7411092378708809E-2</v>
      </c>
      <c r="E214">
        <f t="shared" si="26"/>
        <v>182.94833821484482</v>
      </c>
      <c r="F214">
        <f t="shared" si="27"/>
        <v>45.70416179610892</v>
      </c>
      <c r="G214">
        <f t="shared" si="28"/>
        <v>1.3377452585171625</v>
      </c>
      <c r="L214">
        <f t="shared" si="29"/>
        <v>3.0882283596728373</v>
      </c>
    </row>
    <row r="215" spans="1:12" x14ac:dyDescent="0.2">
      <c r="A215">
        <f t="shared" si="30"/>
        <v>0.13000000000000161</v>
      </c>
      <c r="B215">
        <f t="shared" si="23"/>
        <v>1.3489628825916586</v>
      </c>
      <c r="C215">
        <f t="shared" si="24"/>
        <v>0.10526604511631013</v>
      </c>
      <c r="D215">
        <f t="shared" si="25"/>
        <v>4.6331886054713965E-2</v>
      </c>
      <c r="E215">
        <f t="shared" si="26"/>
        <v>191.5704277632353</v>
      </c>
      <c r="F215">
        <f t="shared" si="27"/>
        <v>47.858132581442923</v>
      </c>
      <c r="G215">
        <f t="shared" si="28"/>
        <v>1.3469555988891388</v>
      </c>
      <c r="L215">
        <f t="shared" si="29"/>
        <v>3.0882304760834636</v>
      </c>
    </row>
    <row r="216" spans="1:12" x14ac:dyDescent="0.2">
      <c r="A216">
        <f t="shared" si="30"/>
        <v>0.14000000000000162</v>
      </c>
      <c r="B216">
        <f t="shared" si="23"/>
        <v>1.3803842646028901</v>
      </c>
      <c r="C216">
        <f t="shared" si="24"/>
        <v>0.10286990030694272</v>
      </c>
      <c r="D216">
        <f t="shared" si="25"/>
        <v>4.5277244853407894E-2</v>
      </c>
      <c r="E216">
        <f t="shared" si="26"/>
        <v>200.59886387320637</v>
      </c>
      <c r="F216">
        <f t="shared" si="27"/>
        <v>50.113616882433782</v>
      </c>
      <c r="G216">
        <f t="shared" si="28"/>
        <v>1.3561659392611149</v>
      </c>
      <c r="L216">
        <f t="shared" si="29"/>
        <v>3.0882319764209982</v>
      </c>
    </row>
    <row r="217" spans="1:12" x14ac:dyDescent="0.2">
      <c r="A217">
        <f t="shared" si="30"/>
        <v>0.15000000000000163</v>
      </c>
      <c r="B217">
        <f t="shared" si="23"/>
        <v>1.4125375446227597</v>
      </c>
      <c r="C217">
        <f t="shared" si="24"/>
        <v>0.10052829745259713</v>
      </c>
      <c r="D217">
        <f t="shared" si="25"/>
        <v>4.4246609794276914E-2</v>
      </c>
      <c r="E217">
        <f t="shared" si="26"/>
        <v>210.05279706821062</v>
      </c>
      <c r="F217">
        <f t="shared" si="27"/>
        <v>52.475398883681933</v>
      </c>
      <c r="G217">
        <f t="shared" si="28"/>
        <v>1.3653762796330913</v>
      </c>
      <c r="L217">
        <f t="shared" si="29"/>
        <v>3.0882330304068537</v>
      </c>
    </row>
    <row r="218" spans="1:12" x14ac:dyDescent="0.2">
      <c r="A218">
        <f t="shared" si="30"/>
        <v>0.16000000000000164</v>
      </c>
      <c r="B218">
        <f t="shared" si="23"/>
        <v>1.445439770745933</v>
      </c>
      <c r="C218">
        <f t="shared" si="24"/>
        <v>9.8239995330551499E-2</v>
      </c>
      <c r="D218">
        <f t="shared" si="25"/>
        <v>4.3239434564503305E-2</v>
      </c>
      <c r="E218">
        <f t="shared" si="26"/>
        <v>219.9522804080656</v>
      </c>
      <c r="F218">
        <f t="shared" si="27"/>
        <v>54.948488241461654</v>
      </c>
      <c r="G218">
        <f t="shared" si="28"/>
        <v>1.3745866200050674</v>
      </c>
      <c r="L218">
        <f t="shared" si="29"/>
        <v>3.0882337639838249</v>
      </c>
    </row>
    <row r="219" spans="1:12" x14ac:dyDescent="0.2">
      <c r="A219">
        <f t="shared" si="30"/>
        <v>0.17000000000000165</v>
      </c>
      <c r="B219">
        <f t="shared" si="23"/>
        <v>1.479108388168213</v>
      </c>
      <c r="C219">
        <f t="shared" si="24"/>
        <v>9.6003780879826667E-2</v>
      </c>
      <c r="D219">
        <f t="shared" si="25"/>
        <v>4.2255185246402586E-2</v>
      </c>
      <c r="E219">
        <f t="shared" si="26"/>
        <v>230.31831202418206</v>
      </c>
      <c r="F219">
        <f t="shared" si="27"/>
        <v>57.538130709873663</v>
      </c>
      <c r="G219">
        <f t="shared" si="28"/>
        <v>1.3837969603770435</v>
      </c>
      <c r="L219">
        <f t="shared" si="29"/>
        <v>3.0882342697245067</v>
      </c>
    </row>
    <row r="220" spans="1:12" x14ac:dyDescent="0.2">
      <c r="A220">
        <f t="shared" si="30"/>
        <v>0.18000000000000166</v>
      </c>
      <c r="B220">
        <f t="shared" si="23"/>
        <v>1.513561248436214</v>
      </c>
      <c r="C220">
        <f t="shared" si="24"/>
        <v>9.3818468586574388E-2</v>
      </c>
      <c r="D220">
        <f t="shared" si="25"/>
        <v>4.1293340046907746E-2</v>
      </c>
      <c r="E220">
        <f t="shared" si="26"/>
        <v>241.17287965941583</v>
      </c>
      <c r="F220">
        <f t="shared" si="27"/>
        <v>60.249819267792894</v>
      </c>
      <c r="G220">
        <f t="shared" si="28"/>
        <v>1.3930073007490198</v>
      </c>
      <c r="L220">
        <f t="shared" si="29"/>
        <v>3.088234615015609</v>
      </c>
    </row>
    <row r="221" spans="1:12" x14ac:dyDescent="0.2">
      <c r="A221">
        <f t="shared" si="30"/>
        <v>0.19000000000000167</v>
      </c>
      <c r="B221">
        <f t="shared" si="23"/>
        <v>1.5488166189124875</v>
      </c>
      <c r="C221">
        <f t="shared" si="24"/>
        <v>9.1682899876309468E-2</v>
      </c>
      <c r="D221">
        <f t="shared" si="25"/>
        <v>4.0353389030065787E-2</v>
      </c>
      <c r="E221">
        <f t="shared" si="26"/>
        <v>252.53900730701849</v>
      </c>
      <c r="F221">
        <f t="shared" si="27"/>
        <v>63.089305770213102</v>
      </c>
      <c r="G221">
        <f t="shared" si="28"/>
        <v>1.4022176411209959</v>
      </c>
      <c r="L221">
        <f t="shared" si="29"/>
        <v>3.0882348484258775</v>
      </c>
    </row>
    <row r="222" spans="1:12" x14ac:dyDescent="0.2">
      <c r="A222">
        <f t="shared" si="30"/>
        <v>0.20000000000000168</v>
      </c>
      <c r="B222">
        <f t="shared" si="23"/>
        <v>1.5848931924611196</v>
      </c>
      <c r="C222">
        <f t="shared" si="24"/>
        <v>8.9595942514622731E-2</v>
      </c>
      <c r="D222">
        <f t="shared" si="25"/>
        <v>3.943483385326705E-2</v>
      </c>
      <c r="E222">
        <f t="shared" si="26"/>
        <v>264.44080404761377</v>
      </c>
      <c r="F222">
        <f t="shared" si="27"/>
        <v>66.062613148702468</v>
      </c>
      <c r="G222">
        <f t="shared" si="28"/>
        <v>1.411427981492972</v>
      </c>
      <c r="L222">
        <f t="shared" si="29"/>
        <v>3.088235004607915</v>
      </c>
    </row>
    <row r="223" spans="1:12" x14ac:dyDescent="0.2">
      <c r="A223">
        <f t="shared" si="30"/>
        <v>0.21000000000000169</v>
      </c>
      <c r="B223">
        <f t="shared" si="23"/>
        <v>1.6218100973589364</v>
      </c>
      <c r="C223">
        <f t="shared" si="24"/>
        <v>8.7556490017566588E-2</v>
      </c>
      <c r="D223">
        <f t="shared" si="25"/>
        <v>3.8537187507731781E-2</v>
      </c>
      <c r="E223">
        <f t="shared" si="26"/>
        <v>276.90351518779028</v>
      </c>
      <c r="F223">
        <f t="shared" si="27"/>
        <v>69.176048186849101</v>
      </c>
      <c r="G223">
        <f t="shared" si="28"/>
        <v>1.4206383218649483</v>
      </c>
      <c r="L223">
        <f t="shared" si="29"/>
        <v>3.0882351080306263</v>
      </c>
    </row>
    <row r="224" spans="1:12" x14ac:dyDescent="0.2">
      <c r="A224">
        <f t="shared" si="30"/>
        <v>0.22000000000000169</v>
      </c>
      <c r="B224">
        <f t="shared" si="23"/>
        <v>1.6595869074375671</v>
      </c>
      <c r="C224">
        <f t="shared" si="24"/>
        <v>8.5563461072550695E-2</v>
      </c>
      <c r="D224">
        <f t="shared" si="25"/>
        <v>3.7659974063622668E-2</v>
      </c>
      <c r="E224">
        <f t="shared" si="26"/>
        <v>289.95357580878101</v>
      </c>
      <c r="F224">
        <f t="shared" si="27"/>
        <v>72.436214897794343</v>
      </c>
      <c r="G224">
        <f t="shared" si="28"/>
        <v>1.4298486622369246</v>
      </c>
      <c r="L224">
        <f t="shared" si="29"/>
        <v>3.0882351757899742</v>
      </c>
    </row>
    <row r="225" spans="1:12" x14ac:dyDescent="0.2">
      <c r="A225">
        <f t="shared" si="30"/>
        <v>0.2300000000000017</v>
      </c>
      <c r="B225">
        <f t="shared" si="23"/>
        <v>1.6982436524617512</v>
      </c>
      <c r="C225">
        <f t="shared" si="24"/>
        <v>8.3615798970306188E-2</v>
      </c>
      <c r="D225">
        <f t="shared" si="25"/>
        <v>3.6802728420029136E-2</v>
      </c>
      <c r="E225">
        <f t="shared" si="26"/>
        <v>303.61866683881539</v>
      </c>
      <c r="F225">
        <f t="shared" si="27"/>
        <v>75.850028532230354</v>
      </c>
      <c r="G225">
        <f t="shared" si="28"/>
        <v>1.4390590026089007</v>
      </c>
      <c r="L225">
        <f t="shared" si="29"/>
        <v>3.0882352197019824</v>
      </c>
    </row>
    <row r="226" spans="1:12" x14ac:dyDescent="0.2">
      <c r="A226">
        <f t="shared" si="30"/>
        <v>0.24000000000000171</v>
      </c>
      <c r="B226">
        <f t="shared" si="23"/>
        <v>1.7378008287493825</v>
      </c>
      <c r="C226">
        <f t="shared" si="24"/>
        <v>8.1712471048264096E-2</v>
      </c>
      <c r="D226">
        <f t="shared" si="25"/>
        <v>3.5964996059975392E-2</v>
      </c>
      <c r="E226">
        <f t="shared" si="26"/>
        <v>317.92777376807851</v>
      </c>
      <c r="F226">
        <f t="shared" si="27"/>
        <v>79.424730246573674</v>
      </c>
      <c r="G226">
        <f t="shared" si="28"/>
        <v>1.4482693429808771</v>
      </c>
      <c r="L226">
        <f t="shared" si="29"/>
        <v>3.0882352478435302</v>
      </c>
    </row>
    <row r="227" spans="1:12" x14ac:dyDescent="0.2">
      <c r="A227">
        <f t="shared" si="30"/>
        <v>0.25000000000000172</v>
      </c>
      <c r="B227">
        <f t="shared" si="23"/>
        <v>1.7782794100389301</v>
      </c>
      <c r="C227">
        <f t="shared" si="24"/>
        <v>7.9852468145526448E-2</v>
      </c>
      <c r="D227">
        <f t="shared" si="25"/>
        <v>3.5146332810531006E-2</v>
      </c>
      <c r="E227">
        <f t="shared" si="26"/>
        <v>332.91124813082297</v>
      </c>
      <c r="F227">
        <f t="shared" si="27"/>
        <v>83.167902462429055</v>
      </c>
      <c r="G227">
        <f t="shared" si="28"/>
        <v>1.4574796833528532</v>
      </c>
      <c r="L227">
        <f t="shared" si="29"/>
        <v>3.0882352656734957</v>
      </c>
    </row>
    <row r="228" spans="1:12" x14ac:dyDescent="0.2">
      <c r="A228">
        <f t="shared" si="30"/>
        <v>0.26000000000000173</v>
      </c>
      <c r="B228">
        <f t="shared" si="23"/>
        <v>1.8197008586099908</v>
      </c>
      <c r="C228">
        <f t="shared" si="24"/>
        <v>7.8034804069489122E-2</v>
      </c>
      <c r="D228">
        <f t="shared" si="25"/>
        <v>3.4346304608049792E-2</v>
      </c>
      <c r="E228">
        <f t="shared" si="26"/>
        <v>348.60087188504127</v>
      </c>
      <c r="F228">
        <f t="shared" si="27"/>
        <v>87.087484949922157</v>
      </c>
      <c r="G228">
        <f t="shared" si="28"/>
        <v>1.4666900237248293</v>
      </c>
      <c r="L228">
        <f t="shared" si="29"/>
        <v>3.0882352768389274</v>
      </c>
    </row>
    <row r="229" spans="1:12" x14ac:dyDescent="0.2">
      <c r="A229">
        <f t="shared" si="30"/>
        <v>0.27000000000000174</v>
      </c>
      <c r="B229">
        <f t="shared" si="23"/>
        <v>1.8620871366628751</v>
      </c>
      <c r="C229">
        <f t="shared" si="24"/>
        <v>7.6258515074080921E-2</v>
      </c>
      <c r="D229">
        <f t="shared" si="25"/>
        <v>3.3564487268521535E-2</v>
      </c>
      <c r="E229">
        <f t="shared" si="26"/>
        <v>365.02992482626098</v>
      </c>
      <c r="F229">
        <f t="shared" si="27"/>
        <v>91.191791669016567</v>
      </c>
      <c r="G229">
        <f t="shared" si="28"/>
        <v>1.4759003640968054</v>
      </c>
      <c r="L229">
        <f t="shared" si="29"/>
        <v>3.0882352837477649</v>
      </c>
    </row>
    <row r="230" spans="1:12" x14ac:dyDescent="0.2">
      <c r="A230">
        <f t="shared" si="30"/>
        <v>0.28000000000000175</v>
      </c>
      <c r="B230">
        <f t="shared" si="23"/>
        <v>1.905460717963255</v>
      </c>
      <c r="C230">
        <f t="shared" si="24"/>
        <v>7.4522659349520987E-2</v>
      </c>
      <c r="D230">
        <f t="shared" si="25"/>
        <v>3.2800466262993391E-2</v>
      </c>
      <c r="E230">
        <f t="shared" si="26"/>
        <v>382.23325517845171</v>
      </c>
      <c r="F230">
        <f t="shared" si="27"/>
        <v>95.489528404537438</v>
      </c>
      <c r="G230">
        <f t="shared" si="28"/>
        <v>1.4851107044687817</v>
      </c>
      <c r="L230">
        <f t="shared" si="29"/>
        <v>3.0882352879707362</v>
      </c>
    </row>
    <row r="231" spans="1:12" x14ac:dyDescent="0.2">
      <c r="A231">
        <f t="shared" si="30"/>
        <v>0.29000000000000176</v>
      </c>
      <c r="B231">
        <f t="shared" si="23"/>
        <v>1.9498445997580534</v>
      </c>
      <c r="C231">
        <f t="shared" si="24"/>
        <v>7.2826316523446677E-2</v>
      </c>
      <c r="D231">
        <f t="shared" si="25"/>
        <v>3.2053836497995904E-2</v>
      </c>
      <c r="E231">
        <f t="shared" si="26"/>
        <v>400.24735351178111</v>
      </c>
      <c r="F231">
        <f t="shared" si="27"/>
        <v>99.989811232308426</v>
      </c>
      <c r="G231">
        <f t="shared" si="28"/>
        <v>1.494321044840758</v>
      </c>
      <c r="L231">
        <f t="shared" si="29"/>
        <v>3.0882352905198629</v>
      </c>
    </row>
    <row r="232" spans="1:12" x14ac:dyDescent="0.2">
      <c r="A232">
        <f t="shared" si="30"/>
        <v>0.30000000000000177</v>
      </c>
      <c r="B232">
        <f t="shared" si="23"/>
        <v>1.9952623149688877</v>
      </c>
      <c r="C232">
        <f t="shared" si="24"/>
        <v>7.116858717323514E-2</v>
      </c>
      <c r="D232">
        <f t="shared" si="25"/>
        <v>3.1324202100895752E-2</v>
      </c>
      <c r="E232">
        <f t="shared" si="26"/>
        <v>419.11043014400644</v>
      </c>
      <c r="F232">
        <f t="shared" si="27"/>
        <v>104.70218585557063</v>
      </c>
      <c r="G232">
        <f t="shared" si="28"/>
        <v>1.5035313852127341</v>
      </c>
      <c r="L232">
        <f t="shared" si="29"/>
        <v>3.0882352920390042</v>
      </c>
    </row>
    <row r="233" spans="1:12" x14ac:dyDescent="0.2">
      <c r="A233">
        <f t="shared" si="30"/>
        <v>0.31000000000000177</v>
      </c>
      <c r="B233">
        <f t="shared" si="23"/>
        <v>2.0417379446695376</v>
      </c>
      <c r="C233">
        <f t="shared" si="24"/>
        <v>6.9548592349317859E-2</v>
      </c>
      <c r="D233">
        <f t="shared" si="25"/>
        <v>3.061117621008709E-2</v>
      </c>
      <c r="E233">
        <f t="shared" si="26"/>
        <v>438.86249618968134</v>
      </c>
      <c r="F233">
        <f t="shared" si="27"/>
        <v>109.6366478526991</v>
      </c>
      <c r="G233">
        <f t="shared" si="28"/>
        <v>1.5127417255847102</v>
      </c>
      <c r="L233">
        <f t="shared" si="29"/>
        <v>3.0882352929325343</v>
      </c>
    </row>
    <row r="234" spans="1:12" x14ac:dyDescent="0.2">
      <c r="A234">
        <f t="shared" si="30"/>
        <v>0.32000000000000178</v>
      </c>
      <c r="B234">
        <f t="shared" si="23"/>
        <v>2.0892961308540481</v>
      </c>
      <c r="C234">
        <f t="shared" si="24"/>
        <v>6.7965473109276128E-2</v>
      </c>
      <c r="D234">
        <f t="shared" si="25"/>
        <v>2.9914380769927872E-2</v>
      </c>
      <c r="E234">
        <f t="shared" si="26"/>
        <v>459.54544842909456</v>
      </c>
      <c r="F234">
        <f t="shared" si="27"/>
        <v>114.8036638791646</v>
      </c>
      <c r="G234">
        <f t="shared" si="28"/>
        <v>1.5219520659566863</v>
      </c>
      <c r="L234">
        <f t="shared" si="29"/>
        <v>3.0882352934510866</v>
      </c>
    </row>
    <row r="235" spans="1:12" x14ac:dyDescent="0.2">
      <c r="A235">
        <f t="shared" si="30"/>
        <v>0.33000000000000179</v>
      </c>
      <c r="B235">
        <f t="shared" si="23"/>
        <v>2.1379620895022411</v>
      </c>
      <c r="C235">
        <f t="shared" si="24"/>
        <v>6.6418390062496502E-2</v>
      </c>
      <c r="D235">
        <f t="shared" si="25"/>
        <v>2.9233446330324167E-2</v>
      </c>
      <c r="E235">
        <f t="shared" si="26"/>
        <v>481.2031581769574</v>
      </c>
      <c r="F235">
        <f t="shared" si="27"/>
        <v>120.21419386871315</v>
      </c>
      <c r="G235">
        <f t="shared" si="28"/>
        <v>1.5311624063286626</v>
      </c>
      <c r="L235">
        <f t="shared" si="29"/>
        <v>3.0882352937479194</v>
      </c>
    </row>
    <row r="236" spans="1:12" x14ac:dyDescent="0.2">
      <c r="A236">
        <f t="shared" si="30"/>
        <v>0.3400000000000018</v>
      </c>
      <c r="B236">
        <f t="shared" si="23"/>
        <v>2.1877616239495619</v>
      </c>
      <c r="C236">
        <f t="shared" si="24"/>
        <v>6.4906522925162843E-2</v>
      </c>
      <c r="D236">
        <f t="shared" si="25"/>
        <v>2.8568011850863925E-2</v>
      </c>
      <c r="E236">
        <f t="shared" si="26"/>
        <v>503.88156433934478</v>
      </c>
      <c r="F236">
        <f t="shared" si="27"/>
        <v>125.87971428085496</v>
      </c>
      <c r="G236">
        <f t="shared" si="28"/>
        <v>1.5403727467006387</v>
      </c>
      <c r="L236">
        <f t="shared" si="29"/>
        <v>3.0882352939154636</v>
      </c>
    </row>
    <row r="237" spans="1:12" x14ac:dyDescent="0.2">
      <c r="A237">
        <f t="shared" si="30"/>
        <v>0.35000000000000181</v>
      </c>
      <c r="B237">
        <f t="shared" si="23"/>
        <v>2.2387211385683492</v>
      </c>
      <c r="C237">
        <f t="shared" si="24"/>
        <v>6.3429070085359668E-2</v>
      </c>
      <c r="D237">
        <f t="shared" si="25"/>
        <v>2.7917724509401266E-2</v>
      </c>
      <c r="E237">
        <f t="shared" si="26"/>
        <v>527.62877085627406</v>
      </c>
      <c r="F237">
        <f t="shared" si="27"/>
        <v>131.81224244397373</v>
      </c>
      <c r="G237">
        <f t="shared" si="28"/>
        <v>1.5495830870726151</v>
      </c>
      <c r="L237">
        <f t="shared" si="29"/>
        <v>3.0882352940086828</v>
      </c>
    </row>
    <row r="238" spans="1:12" x14ac:dyDescent="0.2">
      <c r="A238">
        <f t="shared" si="30"/>
        <v>0.36000000000000182</v>
      </c>
      <c r="B238">
        <f t="shared" si="23"/>
        <v>2.2908676527677829</v>
      </c>
      <c r="C238">
        <f t="shared" si="24"/>
        <v>6.1985248178064306E-2</v>
      </c>
      <c r="D238">
        <f t="shared" si="25"/>
        <v>2.7282239514993093E-2</v>
      </c>
      <c r="E238">
        <f t="shared" si="26"/>
        <v>552.4951487366111</v>
      </c>
      <c r="F238">
        <f t="shared" si="27"/>
        <v>138.02436204569139</v>
      </c>
      <c r="G238">
        <f t="shared" si="28"/>
        <v>1.5587934274445914</v>
      </c>
      <c r="L238">
        <f t="shared" si="29"/>
        <v>3.0882352940597904</v>
      </c>
    </row>
    <row r="239" spans="1:12" x14ac:dyDescent="0.2">
      <c r="A239">
        <f t="shared" si="30"/>
        <v>0.37000000000000183</v>
      </c>
      <c r="B239">
        <f t="shared" si="23"/>
        <v>2.3442288153199322</v>
      </c>
      <c r="C239">
        <f t="shared" si="24"/>
        <v>6.0574291669806414E-2</v>
      </c>
      <c r="D239">
        <f t="shared" si="25"/>
        <v>2.6661219925090855E-2</v>
      </c>
      <c r="E239">
        <f t="shared" si="26"/>
        <v>578.53344290173334</v>
      </c>
      <c r="F239">
        <f t="shared" si="27"/>
        <v>144.5292498245565</v>
      </c>
      <c r="G239">
        <f t="shared" si="28"/>
        <v>1.5680037678165675</v>
      </c>
      <c r="L239">
        <f t="shared" si="29"/>
        <v>3.0882352940873914</v>
      </c>
    </row>
    <row r="240" spans="1:12" x14ac:dyDescent="0.2">
      <c r="A240">
        <f t="shared" si="30"/>
        <v>0.38000000000000184</v>
      </c>
      <c r="B240">
        <f t="shared" si="23"/>
        <v>2.398832919019501</v>
      </c>
      <c r="C240">
        <f t="shared" si="24"/>
        <v>5.9195452452777769E-2</v>
      </c>
      <c r="D240">
        <f t="shared" si="25"/>
        <v>2.605433646689163E-2</v>
      </c>
      <c r="E240">
        <f t="shared" si="26"/>
        <v>605.79888406458019</v>
      </c>
      <c r="F240">
        <f t="shared" si="27"/>
        <v>151.34070351967361</v>
      </c>
      <c r="G240">
        <f t="shared" si="28"/>
        <v>1.5772141081885436</v>
      </c>
      <c r="L240">
        <f t="shared" si="29"/>
        <v>3.0882352941020703</v>
      </c>
    </row>
    <row r="241" spans="1:12" x14ac:dyDescent="0.2">
      <c r="A241">
        <f t="shared" si="30"/>
        <v>0.39000000000000185</v>
      </c>
      <c r="B241">
        <f t="shared" si="23"/>
        <v>2.4547089156850412</v>
      </c>
      <c r="C241">
        <f t="shared" si="24"/>
        <v>5.7847999448179102E-2</v>
      </c>
      <c r="D241">
        <f t="shared" si="25"/>
        <v>2.5461267362754888E-2</v>
      </c>
      <c r="E241">
        <f t="shared" si="26"/>
        <v>634.34930588139912</v>
      </c>
      <c r="F241">
        <f t="shared" si="27"/>
        <v>158.4731711375575</v>
      </c>
      <c r="G241">
        <f t="shared" si="28"/>
        <v>1.5864244485605199</v>
      </c>
      <c r="L241">
        <f t="shared" si="29"/>
        <v>3.0882352941097548</v>
      </c>
    </row>
    <row r="242" spans="1:12" x14ac:dyDescent="0.2">
      <c r="A242">
        <f t="shared" si="30"/>
        <v>0.40000000000000185</v>
      </c>
      <c r="B242">
        <f t="shared" si="23"/>
        <v>2.5118864315095912</v>
      </c>
      <c r="C242">
        <f t="shared" si="24"/>
        <v>5.6531218218594151E-2</v>
      </c>
      <c r="D242">
        <f t="shared" si="25"/>
        <v>2.4881698159592496E-2</v>
      </c>
      <c r="E242">
        <f t="shared" si="26"/>
        <v>664.24526762468531</v>
      </c>
      <c r="F242">
        <f t="shared" si="27"/>
        <v>165.94178159829229</v>
      </c>
      <c r="G242">
        <f t="shared" si="28"/>
        <v>1.595634788932496</v>
      </c>
      <c r="L242">
        <f t="shared" si="29"/>
        <v>3.0882352941137126</v>
      </c>
    </row>
    <row r="243" spans="1:12" x14ac:dyDescent="0.2">
      <c r="A243">
        <f t="shared" si="30"/>
        <v>0.41000000000000186</v>
      </c>
      <c r="B243">
        <f t="shared" si="23"/>
        <v>2.570395782768875</v>
      </c>
      <c r="C243">
        <f t="shared" si="24"/>
        <v>5.5244410589186568E-2</v>
      </c>
      <c r="D243">
        <f t="shared" si="25"/>
        <v>2.4315321562141976E-2</v>
      </c>
      <c r="E243">
        <f t="shared" si="26"/>
        <v>695.55018263751788</v>
      </c>
      <c r="F243">
        <f t="shared" si="27"/>
        <v>173.76237682599927</v>
      </c>
      <c r="G243">
        <f t="shared" si="28"/>
        <v>1.6048451293044721</v>
      </c>
      <c r="L243">
        <f t="shared" si="29"/>
        <v>3.088235294115719</v>
      </c>
    </row>
    <row r="244" spans="1:12" x14ac:dyDescent="0.2">
      <c r="A244">
        <f t="shared" si="30"/>
        <v>0.42000000000000187</v>
      </c>
      <c r="B244">
        <f t="shared" si="23"/>
        <v>2.6302679918953937</v>
      </c>
      <c r="C244">
        <f t="shared" si="24"/>
        <v>5.3986894277518967E-2</v>
      </c>
      <c r="D244">
        <f t="shared" si="25"/>
        <v>2.3761837270034756E-2</v>
      </c>
      <c r="E244">
        <f t="shared" si="26"/>
        <v>728.33045284176217</v>
      </c>
      <c r="F244">
        <f t="shared" si="27"/>
        <v>181.95154535168194</v>
      </c>
      <c r="G244">
        <f t="shared" si="28"/>
        <v>1.6140554696764484</v>
      </c>
      <c r="L244">
        <f t="shared" si="29"/>
        <v>3.0882352941167177</v>
      </c>
    </row>
    <row r="245" spans="1:12" x14ac:dyDescent="0.2">
      <c r="A245">
        <f t="shared" si="30"/>
        <v>0.43000000000000188</v>
      </c>
      <c r="B245">
        <f t="shared" si="23"/>
        <v>2.6915348039269276</v>
      </c>
      <c r="C245">
        <f t="shared" si="24"/>
        <v>5.2758002531798055E-2</v>
      </c>
      <c r="D245">
        <f t="shared" si="25"/>
        <v>2.3220951818573088E-2</v>
      </c>
      <c r="E245">
        <f t="shared" si="26"/>
        <v>762.65560958544847</v>
      </c>
      <c r="F245">
        <f t="shared" si="27"/>
        <v>190.52665749972408</v>
      </c>
      <c r="G245">
        <f t="shared" si="28"/>
        <v>1.6232658100484245</v>
      </c>
      <c r="L245">
        <f t="shared" si="29"/>
        <v>3.0882352941172075</v>
      </c>
    </row>
    <row r="246" spans="1:12" x14ac:dyDescent="0.2">
      <c r="A246">
        <f t="shared" si="30"/>
        <v>0.44000000000000189</v>
      </c>
      <c r="B246">
        <f t="shared" si="23"/>
        <v>2.7542287033381787</v>
      </c>
      <c r="C246">
        <f t="shared" si="24"/>
        <v>5.1557083777354067E-2</v>
      </c>
      <c r="D246">
        <f t="shared" si="25"/>
        <v>2.2692378423131192E-2</v>
      </c>
      <c r="E246">
        <f t="shared" si="26"/>
        <v>798.59846112808441</v>
      </c>
      <c r="F246">
        <f t="shared" si="27"/>
        <v>199.5059022326771</v>
      </c>
      <c r="G246">
        <f t="shared" si="28"/>
        <v>1.6324761504204006</v>
      </c>
      <c r="L246">
        <f t="shared" si="29"/>
        <v>3.0882352941174425</v>
      </c>
    </row>
    <row r="247" spans="1:12" x14ac:dyDescent="0.2">
      <c r="A247">
        <f t="shared" si="30"/>
        <v>0.4500000000000019</v>
      </c>
      <c r="B247">
        <f t="shared" si="23"/>
        <v>2.8183829312644662</v>
      </c>
      <c r="C247">
        <f t="shared" si="24"/>
        <v>5.0383501271167447E-2</v>
      </c>
      <c r="D247">
        <f t="shared" si="25"/>
        <v>2.2175836827098349E-2</v>
      </c>
      <c r="E247">
        <f t="shared" si="26"/>
        <v>836.23524707673369</v>
      </c>
      <c r="F247">
        <f t="shared" si="27"/>
        <v>208.90832573248787</v>
      </c>
      <c r="G247">
        <f t="shared" si="28"/>
        <v>1.6416864907923767</v>
      </c>
      <c r="L247">
        <f t="shared" si="29"/>
        <v>3.0882352941175535</v>
      </c>
    </row>
    <row r="248" spans="1:12" x14ac:dyDescent="0.2">
      <c r="A248">
        <f t="shared" si="30"/>
        <v>0.46000000000000191</v>
      </c>
      <c r="B248">
        <f t="shared" si="23"/>
        <v>2.8840315031266188</v>
      </c>
      <c r="C248">
        <f t="shared" si="24"/>
        <v>4.9236632764259249E-2</v>
      </c>
      <c r="D248">
        <f t="shared" si="25"/>
        <v>2.1671053153283121E-2</v>
      </c>
      <c r="E248">
        <f t="shared" si="26"/>
        <v>875.6458001004454</v>
      </c>
      <c r="F248">
        <f t="shared" si="27"/>
        <v>218.75387180000442</v>
      </c>
      <c r="G248">
        <f t="shared" si="28"/>
        <v>1.6508968311643533</v>
      </c>
      <c r="L248">
        <f t="shared" si="29"/>
        <v>3.0882352941176059</v>
      </c>
    </row>
    <row r="249" spans="1:12" x14ac:dyDescent="0.2">
      <c r="A249">
        <f t="shared" si="30"/>
        <v>0.47000000000000192</v>
      </c>
      <c r="B249">
        <f t="shared" si="23"/>
        <v>2.9512092266663994</v>
      </c>
      <c r="C249">
        <f t="shared" si="24"/>
        <v>4.8115870171766523E-2</v>
      </c>
      <c r="D249">
        <f t="shared" si="25"/>
        <v>2.1177759758700059E-2</v>
      </c>
      <c r="E249">
        <f t="shared" si="26"/>
        <v>916.91371526604803</v>
      </c>
      <c r="F249">
        <f t="shared" si="27"/>
        <v>229.06342415845131</v>
      </c>
      <c r="G249">
        <f t="shared" si="28"/>
        <v>1.6601071715363294</v>
      </c>
      <c r="L249">
        <f t="shared" si="29"/>
        <v>3.088235294117629</v>
      </c>
    </row>
    <row r="250" spans="1:12" x14ac:dyDescent="0.2">
      <c r="A250">
        <f t="shared" si="30"/>
        <v>0.48000000000000193</v>
      </c>
      <c r="B250">
        <f t="shared" si="23"/>
        <v>3.0199517204020299</v>
      </c>
      <c r="C250">
        <f t="shared" si="24"/>
        <v>4.7020619250527716E-2</v>
      </c>
      <c r="D250">
        <f t="shared" si="25"/>
        <v>2.069569509266185E-2</v>
      </c>
      <c r="E250">
        <f t="shared" si="26"/>
        <v>960.12652735449262</v>
      </c>
      <c r="F250">
        <f t="shared" si="27"/>
        <v>239.85885075060645</v>
      </c>
      <c r="G250">
        <f t="shared" si="28"/>
        <v>1.6693175119083055</v>
      </c>
      <c r="L250">
        <f t="shared" si="29"/>
        <v>3.0882352941176388</v>
      </c>
    </row>
    <row r="251" spans="1:12" x14ac:dyDescent="0.2">
      <c r="A251">
        <f t="shared" si="30"/>
        <v>0.49000000000000193</v>
      </c>
      <c r="B251">
        <f t="shared" si="23"/>
        <v>3.0902954325136047</v>
      </c>
      <c r="C251">
        <f t="shared" si="24"/>
        <v>4.5950299284006998E-2</v>
      </c>
      <c r="D251">
        <f t="shared" si="25"/>
        <v>2.0224603558101673E-2</v>
      </c>
      <c r="E251">
        <f t="shared" si="26"/>
        <v>1005.3758965338623</v>
      </c>
      <c r="F251">
        <f t="shared" si="27"/>
        <v>251.16305012363998</v>
      </c>
      <c r="G251">
        <f t="shared" si="28"/>
        <v>1.6785278522802818</v>
      </c>
      <c r="L251">
        <f t="shared" si="29"/>
        <v>3.0882352941176436</v>
      </c>
    </row>
    <row r="252" spans="1:12" x14ac:dyDescent="0.2">
      <c r="A252">
        <f t="shared" si="30"/>
        <v>0.50000000000000189</v>
      </c>
      <c r="B252">
        <f t="shared" si="23"/>
        <v>3.1622776601683937</v>
      </c>
      <c r="C252">
        <f t="shared" si="24"/>
        <v>4.4904342774390781E-2</v>
      </c>
      <c r="D252">
        <f t="shared" si="25"/>
        <v>1.9764235376052281E-2</v>
      </c>
      <c r="E252">
        <f t="shared" si="26"/>
        <v>1052.7578027828745</v>
      </c>
      <c r="F252">
        <f t="shared" si="27"/>
        <v>263.00000000000239</v>
      </c>
      <c r="G252">
        <f t="shared" si="28"/>
        <v>1.6877381926522579</v>
      </c>
      <c r="L252">
        <f t="shared" si="29"/>
        <v>3.0882352941176459</v>
      </c>
    </row>
    <row r="253" spans="1:12" x14ac:dyDescent="0.2">
      <c r="A253">
        <f t="shared" si="30"/>
        <v>0.5100000000000019</v>
      </c>
      <c r="B253">
        <f t="shared" si="23"/>
        <v>3.2359365692962969</v>
      </c>
      <c r="C253">
        <f t="shared" si="24"/>
        <v>4.3882195141692788E-2</v>
      </c>
      <c r="D253">
        <f t="shared" si="25"/>
        <v>1.9314346453209855E-2</v>
      </c>
      <c r="E253">
        <f t="shared" si="26"/>
        <v>1102.3727494772863</v>
      </c>
      <c r="F253">
        <f t="shared" si="27"/>
        <v>275.39480813738902</v>
      </c>
      <c r="G253">
        <f t="shared" si="28"/>
        <v>1.696948533024234</v>
      </c>
      <c r="L253">
        <f t="shared" si="29"/>
        <v>3.0882352941176467</v>
      </c>
    </row>
    <row r="254" spans="1:12" x14ac:dyDescent="0.2">
      <c r="A254">
        <f t="shared" si="30"/>
        <v>0.52000000000000191</v>
      </c>
      <c r="B254">
        <f t="shared" si="23"/>
        <v>3.3113112148259263</v>
      </c>
      <c r="C254">
        <f t="shared" si="24"/>
        <v>4.2883314429708427E-2</v>
      </c>
      <c r="D254">
        <f t="shared" si="25"/>
        <v>1.8874698252512513E-2</v>
      </c>
      <c r="E254">
        <f t="shared" si="26"/>
        <v>1154.3259765710293</v>
      </c>
      <c r="F254">
        <f t="shared" si="27"/>
        <v>288.37376558566035</v>
      </c>
      <c r="G254">
        <f t="shared" si="28"/>
        <v>1.7061588733962101</v>
      </c>
      <c r="L254">
        <f t="shared" si="29"/>
        <v>3.0882352941176472</v>
      </c>
    </row>
    <row r="255" spans="1:12" x14ac:dyDescent="0.2">
      <c r="A255">
        <f t="shared" si="30"/>
        <v>0.53000000000000191</v>
      </c>
      <c r="B255">
        <f t="shared" si="23"/>
        <v>3.3884415613920407</v>
      </c>
      <c r="C255">
        <f t="shared" si="24"/>
        <v>4.1907171018662488E-2</v>
      </c>
      <c r="D255">
        <f t="shared" si="25"/>
        <v>1.8445057666664828E-2</v>
      </c>
      <c r="E255">
        <f t="shared" si="26"/>
        <v>1208.7276838242583</v>
      </c>
      <c r="F255">
        <f t="shared" si="27"/>
        <v>301.96440245368285</v>
      </c>
      <c r="G255">
        <f t="shared" si="28"/>
        <v>1.7153692137681862</v>
      </c>
      <c r="L255">
        <f t="shared" si="29"/>
        <v>3.0882352941176472</v>
      </c>
    </row>
    <row r="256" spans="1:12" x14ac:dyDescent="0.2">
      <c r="A256">
        <f t="shared" si="30"/>
        <v>0.54000000000000192</v>
      </c>
      <c r="B256">
        <f t="shared" si="23"/>
        <v>3.4673685045253322</v>
      </c>
      <c r="C256">
        <f t="shared" si="24"/>
        <v>4.0953247344397613E-2</v>
      </c>
      <c r="D256">
        <f t="shared" si="25"/>
        <v>1.8025196894541205E-2</v>
      </c>
      <c r="E256">
        <f t="shared" si="26"/>
        <v>1265.6932645518225</v>
      </c>
      <c r="F256">
        <f t="shared" si="27"/>
        <v>316.1955463043825</v>
      </c>
      <c r="G256">
        <f t="shared" si="28"/>
        <v>1.7245795541401627</v>
      </c>
      <c r="L256">
        <f t="shared" si="29"/>
        <v>3.0882352941176472</v>
      </c>
    </row>
    <row r="257" spans="1:12" x14ac:dyDescent="0.2">
      <c r="A257">
        <f t="shared" si="30"/>
        <v>0.55000000000000193</v>
      </c>
      <c r="B257">
        <f t="shared" si="23"/>
        <v>3.5481338923357706</v>
      </c>
      <c r="C257">
        <f t="shared" si="24"/>
        <v>4.0021037623955064E-2</v>
      </c>
      <c r="D257">
        <f t="shared" si="25"/>
        <v>1.7614893320402756E-2</v>
      </c>
      <c r="E257">
        <f t="shared" si="26"/>
        <v>1325.343550387953</v>
      </c>
      <c r="F257">
        <f t="shared" si="27"/>
        <v>331.097383301869</v>
      </c>
      <c r="G257">
        <f t="shared" si="28"/>
        <v>1.7337898945121388</v>
      </c>
      <c r="L257">
        <f t="shared" si="29"/>
        <v>3.0882352941176472</v>
      </c>
    </row>
    <row r="258" spans="1:12" x14ac:dyDescent="0.2">
      <c r="A258">
        <f t="shared" si="30"/>
        <v>0.56000000000000194</v>
      </c>
      <c r="B258">
        <f t="shared" si="23"/>
        <v>3.6307805477010304</v>
      </c>
      <c r="C258">
        <f t="shared" si="24"/>
        <v>3.9110047587401775E-2</v>
      </c>
      <c r="D258">
        <f t="shared" si="25"/>
        <v>1.7213929395863459E-2</v>
      </c>
      <c r="E258">
        <f t="shared" si="26"/>
        <v>1387.8050675863617</v>
      </c>
      <c r="F258">
        <f t="shared" si="27"/>
        <v>346.70152224033831</v>
      </c>
      <c r="G258">
        <f t="shared" si="28"/>
        <v>1.7430002348841152</v>
      </c>
      <c r="L258">
        <f t="shared" si="29"/>
        <v>3.0882352941176472</v>
      </c>
    </row>
    <row r="259" spans="1:12" x14ac:dyDescent="0.2">
      <c r="A259">
        <f t="shared" si="30"/>
        <v>0.57000000000000195</v>
      </c>
      <c r="B259">
        <f t="shared" ref="B259:B322" si="31">10^A259</f>
        <v>3.7153522909717425</v>
      </c>
      <c r="C259">
        <f t="shared" ref="C259:C322" si="32">0.142/B259*TANH(2*PI()*B259)</f>
        <v>3.8219794215762021E-2</v>
      </c>
      <c r="D259">
        <f t="shared" ref="D259:D322" si="33">0.0625/B259*TANH(2*PI()*B259)</f>
        <v>1.6822092524543145E-2</v>
      </c>
      <c r="E259">
        <f t="shared" ref="E259:E322" si="34">32*PI()^2/3*B259^2</f>
        <v>1453.2103053993872</v>
      </c>
      <c r="F259">
        <f t="shared" ref="F259:F322" si="35">26.3*B259^2</f>
        <v>363.04106159056209</v>
      </c>
      <c r="G259">
        <f t="shared" ref="G259:G322" si="36">1/$N$5*LN(21.5*B259)</f>
        <v>1.7522105752560913</v>
      </c>
      <c r="L259">
        <f t="shared" ref="L259:L322" si="37">2*$O$1/$Q$1*(COSH(4*PI()*B259)-1)/(SINH(4*PI()*B259)+4*PI()*B259)</f>
        <v>3.0882352941176472</v>
      </c>
    </row>
    <row r="260" spans="1:12" x14ac:dyDescent="0.2">
      <c r="A260">
        <f t="shared" ref="A260:A323" si="38">+A259+0.01</f>
        <v>0.58000000000000196</v>
      </c>
      <c r="B260">
        <f t="shared" si="31"/>
        <v>3.8018939632056297</v>
      </c>
      <c r="C260">
        <f t="shared" si="32"/>
        <v>3.7349805484914247E-2</v>
      </c>
      <c r="D260">
        <f t="shared" si="33"/>
        <v>1.6439174949346061E-2</v>
      </c>
      <c r="E260">
        <f t="shared" si="34"/>
        <v>1521.6979971054648</v>
      </c>
      <c r="F260">
        <f t="shared" si="35"/>
        <v>380.15065970618252</v>
      </c>
      <c r="G260">
        <f t="shared" si="36"/>
        <v>1.7614209156280674</v>
      </c>
      <c r="L260">
        <f t="shared" si="37"/>
        <v>3.0882352941176472</v>
      </c>
    </row>
    <row r="261" spans="1:12" x14ac:dyDescent="0.2">
      <c r="A261">
        <f t="shared" si="38"/>
        <v>0.59000000000000197</v>
      </c>
      <c r="B261">
        <f t="shared" si="31"/>
        <v>3.890451449942824</v>
      </c>
      <c r="C261">
        <f t="shared" si="32"/>
        <v>3.6499620115317696E-2</v>
      </c>
      <c r="D261">
        <f t="shared" si="33"/>
        <v>1.6064973642305323E-2</v>
      </c>
      <c r="E261">
        <f t="shared" si="34"/>
        <v>1593.4134142810071</v>
      </c>
      <c r="F261">
        <f t="shared" si="35"/>
        <v>398.06660833872644</v>
      </c>
      <c r="G261">
        <f t="shared" si="36"/>
        <v>1.7706312560000435</v>
      </c>
      <c r="L261">
        <f t="shared" si="37"/>
        <v>3.0882352941176472</v>
      </c>
    </row>
    <row r="262" spans="1:12" x14ac:dyDescent="0.2">
      <c r="A262">
        <f t="shared" si="38"/>
        <v>0.60000000000000198</v>
      </c>
      <c r="B262">
        <f t="shared" si="31"/>
        <v>3.9810717055349913</v>
      </c>
      <c r="C262">
        <f t="shared" si="32"/>
        <v>3.5668787327435864E-2</v>
      </c>
      <c r="D262">
        <f t="shared" si="33"/>
        <v>1.5699290196934803E-2</v>
      </c>
      <c r="E262">
        <f t="shared" si="34"/>
        <v>1668.5086749408979</v>
      </c>
      <c r="F262">
        <f t="shared" si="35"/>
        <v>416.82690961727684</v>
      </c>
      <c r="G262">
        <f t="shared" si="36"/>
        <v>1.7798415963720196</v>
      </c>
      <c r="L262">
        <f t="shared" si="37"/>
        <v>3.0882352941176472</v>
      </c>
    </row>
    <row r="263" spans="1:12" x14ac:dyDescent="0.2">
      <c r="A263">
        <f t="shared" si="38"/>
        <v>0.61000000000000199</v>
      </c>
      <c r="B263">
        <f t="shared" si="31"/>
        <v>4.0738027780411459</v>
      </c>
      <c r="C263">
        <f t="shared" si="32"/>
        <v>3.4856866602727271E-2</v>
      </c>
      <c r="D263">
        <f t="shared" si="33"/>
        <v>1.5341930723031369E-2</v>
      </c>
      <c r="E263">
        <f t="shared" si="34"/>
        <v>1747.1430662011921</v>
      </c>
      <c r="F263">
        <f t="shared" si="35"/>
        <v>436.47135665608249</v>
      </c>
      <c r="G263">
        <f t="shared" si="36"/>
        <v>1.7890519367439959</v>
      </c>
      <c r="L263">
        <f t="shared" si="37"/>
        <v>3.0882352941176472</v>
      </c>
    </row>
    <row r="264" spans="1:12" x14ac:dyDescent="0.2">
      <c r="A264">
        <f t="shared" si="38"/>
        <v>0.62000000000000199</v>
      </c>
      <c r="B264">
        <f t="shared" si="31"/>
        <v>4.1686938347033742</v>
      </c>
      <c r="C264">
        <f t="shared" si="32"/>
        <v>3.4063427450076594E-2</v>
      </c>
      <c r="D264">
        <f t="shared" si="33"/>
        <v>1.4992705743871742E-2</v>
      </c>
      <c r="E264">
        <f t="shared" si="34"/>
        <v>1829.4833821484519</v>
      </c>
      <c r="F264">
        <f t="shared" si="35"/>
        <v>457.0416179610902</v>
      </c>
      <c r="G264">
        <f t="shared" si="36"/>
        <v>1.7982622771159722</v>
      </c>
      <c r="L264">
        <f t="shared" si="37"/>
        <v>3.0882352941176472</v>
      </c>
    </row>
    <row r="265" spans="1:12" x14ac:dyDescent="0.2">
      <c r="A265">
        <f t="shared" si="38"/>
        <v>0.630000000000002</v>
      </c>
      <c r="B265">
        <f t="shared" si="31"/>
        <v>4.2657951880159466</v>
      </c>
      <c r="C265">
        <f t="shared" si="32"/>
        <v>3.3288049177542738E-2</v>
      </c>
      <c r="D265">
        <f t="shared" si="33"/>
        <v>1.4651430095749445E-2</v>
      </c>
      <c r="E265">
        <f t="shared" si="34"/>
        <v>1915.7042776323567</v>
      </c>
      <c r="F265">
        <f t="shared" si="35"/>
        <v>478.5813258144301</v>
      </c>
      <c r="G265">
        <f t="shared" si="36"/>
        <v>1.8074726174879485</v>
      </c>
      <c r="L265">
        <f t="shared" si="37"/>
        <v>3.0882352941176472</v>
      </c>
    </row>
    <row r="266" spans="1:12" x14ac:dyDescent="0.2">
      <c r="A266">
        <f t="shared" si="38"/>
        <v>0.64000000000000201</v>
      </c>
      <c r="B266">
        <f t="shared" si="31"/>
        <v>4.3651583224016806</v>
      </c>
      <c r="C266">
        <f t="shared" si="32"/>
        <v>3.2530320669302219E-2</v>
      </c>
      <c r="D266">
        <f t="shared" si="33"/>
        <v>1.4317922829798513E-2</v>
      </c>
      <c r="E266">
        <f t="shared" si="34"/>
        <v>2005.9886387320676</v>
      </c>
      <c r="F266">
        <f t="shared" si="35"/>
        <v>501.13616882433882</v>
      </c>
      <c r="G266">
        <f t="shared" si="36"/>
        <v>1.8166829578599246</v>
      </c>
      <c r="L266">
        <f t="shared" si="37"/>
        <v>3.0882352941176472</v>
      </c>
    </row>
    <row r="267" spans="1:12" x14ac:dyDescent="0.2">
      <c r="A267">
        <f t="shared" si="38"/>
        <v>0.65000000000000202</v>
      </c>
      <c r="B267">
        <f t="shared" si="31"/>
        <v>4.4668359215096531</v>
      </c>
      <c r="C267">
        <f t="shared" si="32"/>
        <v>3.1789840167670266E-2</v>
      </c>
      <c r="D267">
        <f t="shared" si="33"/>
        <v>1.3992007116052054E-2</v>
      </c>
      <c r="E267">
        <f t="shared" si="34"/>
        <v>2100.5279706821111</v>
      </c>
      <c r="F267">
        <f t="shared" si="35"/>
        <v>524.75398883682055</v>
      </c>
      <c r="G267">
        <f t="shared" si="36"/>
        <v>1.8258932982319007</v>
      </c>
      <c r="L267">
        <f t="shared" si="37"/>
        <v>3.0882352941176472</v>
      </c>
    </row>
    <row r="268" spans="1:12" x14ac:dyDescent="0.2">
      <c r="A268">
        <f t="shared" si="38"/>
        <v>0.66000000000000203</v>
      </c>
      <c r="B268">
        <f t="shared" si="31"/>
        <v>4.5708818961487721</v>
      </c>
      <c r="C268">
        <f t="shared" si="32"/>
        <v>3.1066215060083495E-2</v>
      </c>
      <c r="D268">
        <f t="shared" si="33"/>
        <v>1.3673510149684638E-2</v>
      </c>
      <c r="E268">
        <f t="shared" si="34"/>
        <v>2199.5228040806605</v>
      </c>
      <c r="F268">
        <f t="shared" si="35"/>
        <v>549.48488241461769</v>
      </c>
      <c r="G268">
        <f t="shared" si="36"/>
        <v>1.8351036386038768</v>
      </c>
      <c r="L268">
        <f t="shared" si="37"/>
        <v>3.0882352941176472</v>
      </c>
    </row>
    <row r="269" spans="1:12" x14ac:dyDescent="0.2">
      <c r="A269">
        <f t="shared" si="38"/>
        <v>0.67000000000000204</v>
      </c>
      <c r="B269">
        <f t="shared" si="31"/>
        <v>4.6773514128720048</v>
      </c>
      <c r="C269">
        <f t="shared" si="32"/>
        <v>3.0359061670931546E-2</v>
      </c>
      <c r="D269">
        <f t="shared" si="33"/>
        <v>1.3362263059388885E-2</v>
      </c>
      <c r="E269">
        <f t="shared" si="34"/>
        <v>2303.1831202418257</v>
      </c>
      <c r="F269">
        <f t="shared" si="35"/>
        <v>575.38130709873803</v>
      </c>
      <c r="G269">
        <f t="shared" si="36"/>
        <v>1.8443139789758529</v>
      </c>
      <c r="L269">
        <f t="shared" si="37"/>
        <v>3.0882352941176472</v>
      </c>
    </row>
    <row r="270" spans="1:12" x14ac:dyDescent="0.2">
      <c r="A270">
        <f t="shared" si="38"/>
        <v>0.68000000000000205</v>
      </c>
      <c r="B270">
        <f t="shared" si="31"/>
        <v>4.7863009232264062</v>
      </c>
      <c r="C270">
        <f t="shared" si="32"/>
        <v>2.9668005058127216E-2</v>
      </c>
      <c r="D270">
        <f t="shared" si="33"/>
        <v>1.3058100817837684E-2</v>
      </c>
      <c r="E270">
        <f t="shared" si="34"/>
        <v>2411.7287965941628</v>
      </c>
      <c r="F270">
        <f t="shared" si="35"/>
        <v>602.49819267792998</v>
      </c>
      <c r="G270">
        <f t="shared" si="36"/>
        <v>1.8535243193478292</v>
      </c>
      <c r="L270">
        <f t="shared" si="37"/>
        <v>3.0882352941176472</v>
      </c>
    </row>
    <row r="271" spans="1:12" x14ac:dyDescent="0.2">
      <c r="A271">
        <f t="shared" si="38"/>
        <v>0.69000000000000206</v>
      </c>
      <c r="B271">
        <f t="shared" si="31"/>
        <v>4.8977881936844865</v>
      </c>
      <c r="C271">
        <f t="shared" si="32"/>
        <v>2.8992678814307168E-2</v>
      </c>
      <c r="D271">
        <f t="shared" si="33"/>
        <v>1.2760862154184495E-2</v>
      </c>
      <c r="E271">
        <f t="shared" si="34"/>
        <v>2525.3900730701903</v>
      </c>
      <c r="F271">
        <f t="shared" si="35"/>
        <v>630.8930577021323</v>
      </c>
      <c r="G271">
        <f t="shared" si="36"/>
        <v>1.8627346597198056</v>
      </c>
      <c r="L271">
        <f t="shared" si="37"/>
        <v>3.0882352941176472</v>
      </c>
    </row>
    <row r="272" spans="1:12" x14ac:dyDescent="0.2">
      <c r="A272">
        <f t="shared" si="38"/>
        <v>0.70000000000000207</v>
      </c>
      <c r="B272">
        <f t="shared" si="31"/>
        <v>5.0118723362727469</v>
      </c>
      <c r="C272">
        <f t="shared" si="32"/>
        <v>2.8332724872557953E-2</v>
      </c>
      <c r="D272">
        <f t="shared" si="33"/>
        <v>1.2470389468555438E-2</v>
      </c>
      <c r="E272">
        <f t="shared" si="34"/>
        <v>2644.4080404761421</v>
      </c>
      <c r="F272">
        <f t="shared" si="35"/>
        <v>660.62613148702587</v>
      </c>
      <c r="G272">
        <f t="shared" si="36"/>
        <v>1.8719450000917819</v>
      </c>
      <c r="L272">
        <f t="shared" si="37"/>
        <v>3.0882352941176472</v>
      </c>
    </row>
    <row r="273" spans="1:12" x14ac:dyDescent="0.2">
      <c r="A273">
        <f t="shared" si="38"/>
        <v>0.71000000000000207</v>
      </c>
      <c r="B273">
        <f t="shared" si="31"/>
        <v>5.1286138399136743</v>
      </c>
      <c r="C273">
        <f t="shared" si="32"/>
        <v>2.7687793316564104E-2</v>
      </c>
      <c r="D273">
        <f t="shared" si="33"/>
        <v>1.2186528748487722E-2</v>
      </c>
      <c r="E273">
        <f t="shared" si="34"/>
        <v>2769.0351518779084</v>
      </c>
      <c r="F273">
        <f t="shared" si="35"/>
        <v>691.76048186849243</v>
      </c>
      <c r="G273">
        <f t="shared" si="36"/>
        <v>1.881155340463758</v>
      </c>
      <c r="L273">
        <f t="shared" si="37"/>
        <v>3.0882352941176472</v>
      </c>
    </row>
    <row r="274" spans="1:12" x14ac:dyDescent="0.2">
      <c r="A274">
        <f t="shared" si="38"/>
        <v>0.72000000000000208</v>
      </c>
      <c r="B274">
        <f t="shared" si="31"/>
        <v>5.248074602497752</v>
      </c>
      <c r="C274">
        <f t="shared" si="32"/>
        <v>2.7057542195077972E-2</v>
      </c>
      <c r="D274">
        <f t="shared" si="33"/>
        <v>1.1909129487270236E-2</v>
      </c>
      <c r="E274">
        <f t="shared" si="34"/>
        <v>2899.5357580878162</v>
      </c>
      <c r="F274">
        <f t="shared" si="35"/>
        <v>724.36214897794503</v>
      </c>
      <c r="G274">
        <f t="shared" si="36"/>
        <v>1.8903656808357341</v>
      </c>
      <c r="L274">
        <f t="shared" si="37"/>
        <v>3.0882352941176472</v>
      </c>
    </row>
    <row r="275" spans="1:12" x14ac:dyDescent="0.2">
      <c r="A275">
        <f t="shared" si="38"/>
        <v>0.73000000000000209</v>
      </c>
      <c r="B275">
        <f t="shared" si="31"/>
        <v>5.3703179637025542</v>
      </c>
      <c r="C275">
        <f t="shared" si="32"/>
        <v>2.6441637340612584E-2</v>
      </c>
      <c r="D275">
        <f t="shared" si="33"/>
        <v>1.1638044604142863E-2</v>
      </c>
      <c r="E275">
        <f t="shared" si="34"/>
        <v>3036.1866683881594</v>
      </c>
      <c r="F275">
        <f t="shared" si="35"/>
        <v>758.50028532230499</v>
      </c>
      <c r="G275">
        <f t="shared" si="36"/>
        <v>1.8995760212077102</v>
      </c>
      <c r="L275">
        <f t="shared" si="37"/>
        <v>3.0882352941176472</v>
      </c>
    </row>
    <row r="276" spans="1:12" x14ac:dyDescent="0.2">
      <c r="A276">
        <f t="shared" si="38"/>
        <v>0.7400000000000021</v>
      </c>
      <c r="B276">
        <f t="shared" si="31"/>
        <v>5.4954087385762724</v>
      </c>
      <c r="C276">
        <f t="shared" si="32"/>
        <v>2.5839752192261638E-2</v>
      </c>
      <c r="D276">
        <f t="shared" si="33"/>
        <v>1.137313036631234E-2</v>
      </c>
      <c r="E276">
        <f t="shared" si="34"/>
        <v>3179.2777376807908</v>
      </c>
      <c r="F276">
        <f t="shared" si="35"/>
        <v>794.24730246573813</v>
      </c>
      <c r="G276">
        <f t="shared" si="36"/>
        <v>1.9087863615796863</v>
      </c>
      <c r="L276">
        <f t="shared" si="37"/>
        <v>3.0882352941176467</v>
      </c>
    </row>
    <row r="277" spans="1:12" x14ac:dyDescent="0.2">
      <c r="A277">
        <f t="shared" si="38"/>
        <v>0.75000000000000211</v>
      </c>
      <c r="B277">
        <f t="shared" si="31"/>
        <v>5.6234132519035196</v>
      </c>
      <c r="C277">
        <f t="shared" si="32"/>
        <v>2.5251567622552571E-2</v>
      </c>
      <c r="D277">
        <f t="shared" si="33"/>
        <v>1.1114246312743211E-2</v>
      </c>
      <c r="E277">
        <f t="shared" si="34"/>
        <v>3329.1124813082361</v>
      </c>
      <c r="F277">
        <f t="shared" si="35"/>
        <v>831.67902462429231</v>
      </c>
      <c r="G277">
        <f t="shared" si="36"/>
        <v>1.9179967019516626</v>
      </c>
      <c r="L277">
        <f t="shared" si="37"/>
        <v>3.0882352941176472</v>
      </c>
    </row>
    <row r="278" spans="1:12" x14ac:dyDescent="0.2">
      <c r="A278">
        <f t="shared" si="38"/>
        <v>0.76000000000000212</v>
      </c>
      <c r="B278">
        <f t="shared" si="31"/>
        <v>5.7543993733715979</v>
      </c>
      <c r="C278">
        <f t="shared" si="32"/>
        <v>2.4676771768241006E-2</v>
      </c>
      <c r="D278">
        <f t="shared" si="33"/>
        <v>1.0861255179683543E-2</v>
      </c>
      <c r="E278">
        <f t="shared" si="34"/>
        <v>3486.0087188504199</v>
      </c>
      <c r="F278">
        <f t="shared" si="35"/>
        <v>870.87484949922327</v>
      </c>
      <c r="G278">
        <f t="shared" si="36"/>
        <v>1.9272070423236387</v>
      </c>
      <c r="L278">
        <f t="shared" si="37"/>
        <v>3.0882352941176472</v>
      </c>
    </row>
    <row r="279" spans="1:12" x14ac:dyDescent="0.2">
      <c r="A279">
        <f t="shared" si="38"/>
        <v>0.77000000000000213</v>
      </c>
      <c r="B279">
        <f t="shared" si="31"/>
        <v>5.8884365535559198</v>
      </c>
      <c r="C279">
        <f t="shared" si="32"/>
        <v>2.4115059864956646E-2</v>
      </c>
      <c r="D279">
        <f t="shared" si="33"/>
        <v>1.0614022827885847E-2</v>
      </c>
      <c r="E279">
        <f t="shared" si="34"/>
        <v>3650.2992482626178</v>
      </c>
      <c r="F279">
        <f t="shared" si="35"/>
        <v>911.91791669016766</v>
      </c>
      <c r="G279">
        <f t="shared" si="36"/>
        <v>1.9364173826956153</v>
      </c>
      <c r="L279">
        <f t="shared" si="37"/>
        <v>3.0882352941176472</v>
      </c>
    </row>
    <row r="280" spans="1:12" x14ac:dyDescent="0.2">
      <c r="A280">
        <f t="shared" si="38"/>
        <v>0.78000000000000214</v>
      </c>
      <c r="B280">
        <f t="shared" si="31"/>
        <v>6.0255958607436071</v>
      </c>
      <c r="C280">
        <f t="shared" si="32"/>
        <v>2.3566134085613245E-2</v>
      </c>
      <c r="D280">
        <f t="shared" si="33"/>
        <v>1.0372418171484703E-2</v>
      </c>
      <c r="E280">
        <f t="shared" si="34"/>
        <v>3822.3325517845233</v>
      </c>
      <c r="F280">
        <f t="shared" si="35"/>
        <v>954.89528404537589</v>
      </c>
      <c r="G280">
        <f t="shared" si="36"/>
        <v>1.9456277230675914</v>
      </c>
      <c r="L280">
        <f t="shared" si="37"/>
        <v>3.0882352941176472</v>
      </c>
    </row>
    <row r="281" spans="1:12" x14ac:dyDescent="0.2">
      <c r="A281">
        <f t="shared" si="38"/>
        <v>0.79000000000000214</v>
      </c>
      <c r="B281">
        <f t="shared" si="31"/>
        <v>6.1659500186148533</v>
      </c>
      <c r="C281">
        <f t="shared" si="32"/>
        <v>2.3029703382496686E-2</v>
      </c>
      <c r="D281">
        <f t="shared" si="33"/>
        <v>1.013631310849326E-2</v>
      </c>
      <c r="E281">
        <f t="shared" si="34"/>
        <v>4002.4735351178192</v>
      </c>
      <c r="F281">
        <f t="shared" si="35"/>
        <v>999.89811232308614</v>
      </c>
      <c r="G281">
        <f t="shared" si="36"/>
        <v>1.9548380634395675</v>
      </c>
      <c r="L281">
        <f t="shared" si="37"/>
        <v>3.0882352941176472</v>
      </c>
    </row>
    <row r="282" spans="1:12" x14ac:dyDescent="0.2">
      <c r="A282">
        <f t="shared" si="38"/>
        <v>0.80000000000000215</v>
      </c>
      <c r="B282">
        <f t="shared" si="31"/>
        <v>6.3095734448019654</v>
      </c>
      <c r="C282">
        <f t="shared" si="32"/>
        <v>2.2505483332947693E-2</v>
      </c>
      <c r="D282">
        <f t="shared" si="33"/>
        <v>9.9055824528819069E-3</v>
      </c>
      <c r="E282">
        <f t="shared" si="34"/>
        <v>4191.1043014400739</v>
      </c>
      <c r="F282">
        <f t="shared" si="35"/>
        <v>1047.0218585557086</v>
      </c>
      <c r="G282">
        <f t="shared" si="36"/>
        <v>1.9640484038115436</v>
      </c>
      <c r="L282">
        <f t="shared" si="37"/>
        <v>3.0882352941176472</v>
      </c>
    </row>
    <row r="283" spans="1:12" x14ac:dyDescent="0.2">
      <c r="A283">
        <f t="shared" si="38"/>
        <v>0.81000000000000216</v>
      </c>
      <c r="B283">
        <f t="shared" si="31"/>
        <v>6.4565422903465883</v>
      </c>
      <c r="C283">
        <f t="shared" si="32"/>
        <v>2.1993195988557122E-2</v>
      </c>
      <c r="D283">
        <f t="shared" si="33"/>
        <v>9.6801038682029581E-3</v>
      </c>
      <c r="E283">
        <f t="shared" si="34"/>
        <v>4388.6249618968232</v>
      </c>
      <c r="F283">
        <f t="shared" si="35"/>
        <v>1096.3664785269934</v>
      </c>
      <c r="G283">
        <f t="shared" si="36"/>
        <v>1.9732587441835197</v>
      </c>
      <c r="L283">
        <f t="shared" si="37"/>
        <v>3.0882352941176472</v>
      </c>
    </row>
    <row r="284" spans="1:12" x14ac:dyDescent="0.2">
      <c r="A284">
        <f t="shared" si="38"/>
        <v>0.82000000000000217</v>
      </c>
      <c r="B284">
        <f t="shared" si="31"/>
        <v>6.6069344800759948</v>
      </c>
      <c r="C284">
        <f t="shared" si="32"/>
        <v>2.149256972779404E-2</v>
      </c>
      <c r="D284">
        <f t="shared" si="33"/>
        <v>9.459757802726251E-3</v>
      </c>
      <c r="E284">
        <f t="shared" si="34"/>
        <v>4595.4544842909554</v>
      </c>
      <c r="F284">
        <f t="shared" si="35"/>
        <v>1148.0366387916486</v>
      </c>
      <c r="G284">
        <f t="shared" si="36"/>
        <v>1.982469084555496</v>
      </c>
      <c r="L284">
        <f t="shared" si="37"/>
        <v>3.0882352941176472</v>
      </c>
    </row>
    <row r="285" spans="1:12" x14ac:dyDescent="0.2">
      <c r="A285">
        <f t="shared" si="38"/>
        <v>0.83000000000000218</v>
      </c>
      <c r="B285">
        <f t="shared" si="31"/>
        <v>6.760829753919853</v>
      </c>
      <c r="C285">
        <f t="shared" si="32"/>
        <v>2.1003339111988435E-2</v>
      </c>
      <c r="D285">
        <f t="shared" si="33"/>
        <v>9.2444274260512476E-3</v>
      </c>
      <c r="E285">
        <f t="shared" si="34"/>
        <v>4812.0315817695837</v>
      </c>
      <c r="F285">
        <f t="shared" si="35"/>
        <v>1202.1419386871339</v>
      </c>
      <c r="G285">
        <f t="shared" si="36"/>
        <v>1.9916794249274721</v>
      </c>
      <c r="L285">
        <f t="shared" si="37"/>
        <v>3.0882352941176472</v>
      </c>
    </row>
    <row r="286" spans="1:12" x14ac:dyDescent="0.2">
      <c r="A286">
        <f t="shared" si="38"/>
        <v>0.84000000000000219</v>
      </c>
      <c r="B286">
        <f t="shared" si="31"/>
        <v>6.9183097091894012</v>
      </c>
      <c r="C286">
        <f t="shared" si="32"/>
        <v>2.052524474459206E-2</v>
      </c>
      <c r="D286">
        <f t="shared" si="33"/>
        <v>9.0339985671619993E-3</v>
      </c>
      <c r="E286">
        <f t="shared" si="34"/>
        <v>5038.8156433934582</v>
      </c>
      <c r="F286">
        <f t="shared" si="35"/>
        <v>1258.7971428085521</v>
      </c>
      <c r="G286">
        <f t="shared" si="36"/>
        <v>2.0008897652994482</v>
      </c>
      <c r="L286">
        <f t="shared" si="37"/>
        <v>3.0882352941176472</v>
      </c>
    </row>
    <row r="287" spans="1:12" x14ac:dyDescent="0.2">
      <c r="A287">
        <f t="shared" si="38"/>
        <v>0.8500000000000022</v>
      </c>
      <c r="B287">
        <f t="shared" si="31"/>
        <v>7.079457843841416</v>
      </c>
      <c r="C287">
        <f t="shared" si="32"/>
        <v>2.0058033133643006E-2</v>
      </c>
      <c r="D287">
        <f t="shared" si="33"/>
        <v>8.8283596538921687E-3</v>
      </c>
      <c r="E287">
        <f t="shared" si="34"/>
        <v>5276.2877085627506</v>
      </c>
      <c r="F287">
        <f t="shared" si="35"/>
        <v>1318.1224244397399</v>
      </c>
      <c r="G287">
        <f t="shared" si="36"/>
        <v>2.0101001056714245</v>
      </c>
      <c r="L287">
        <f t="shared" si="37"/>
        <v>3.0882352941176472</v>
      </c>
    </row>
    <row r="288" spans="1:12" x14ac:dyDescent="0.2">
      <c r="A288">
        <f t="shared" si="38"/>
        <v>0.86000000000000221</v>
      </c>
      <c r="B288">
        <f t="shared" si="31"/>
        <v>7.2443596007499389</v>
      </c>
      <c r="C288">
        <f t="shared" si="32"/>
        <v>1.9601456557360859E-2</v>
      </c>
      <c r="D288">
        <f t="shared" si="33"/>
        <v>8.627401653767984E-3</v>
      </c>
      <c r="E288">
        <f t="shared" si="34"/>
        <v>5524.951487366121</v>
      </c>
      <c r="F288">
        <f t="shared" si="35"/>
        <v>1380.2436204569165</v>
      </c>
      <c r="G288">
        <f t="shared" si="36"/>
        <v>2.0193104460434008</v>
      </c>
      <c r="L288">
        <f t="shared" si="37"/>
        <v>3.0882352941176472</v>
      </c>
    </row>
    <row r="289" spans="1:12" x14ac:dyDescent="0.2">
      <c r="A289">
        <f t="shared" si="38"/>
        <v>0.87000000000000222</v>
      </c>
      <c r="B289">
        <f t="shared" si="31"/>
        <v>7.4131024130092156</v>
      </c>
      <c r="C289">
        <f t="shared" si="32"/>
        <v>1.9155272932801375E-2</v>
      </c>
      <c r="D289">
        <f t="shared" si="33"/>
        <v>8.4310180161977898E-3</v>
      </c>
      <c r="E289">
        <f t="shared" si="34"/>
        <v>5785.3344290173463</v>
      </c>
      <c r="F289">
        <f t="shared" si="35"/>
        <v>1445.2924982455684</v>
      </c>
      <c r="G289">
        <f t="shared" si="36"/>
        <v>2.0285207864153771</v>
      </c>
      <c r="L289">
        <f t="shared" si="37"/>
        <v>3.0882352941176472</v>
      </c>
    </row>
    <row r="290" spans="1:12" x14ac:dyDescent="0.2">
      <c r="A290">
        <f t="shared" si="38"/>
        <v>0.88000000000000222</v>
      </c>
      <c r="B290">
        <f t="shared" si="31"/>
        <v>7.5857757502918783</v>
      </c>
      <c r="C290">
        <f t="shared" si="32"/>
        <v>1.8719245687500878E-2</v>
      </c>
      <c r="D290">
        <f t="shared" si="33"/>
        <v>8.2391046159775005E-3</v>
      </c>
      <c r="E290">
        <f t="shared" si="34"/>
        <v>6057.9888406458131</v>
      </c>
      <c r="F290">
        <f t="shared" si="35"/>
        <v>1513.4070351967391</v>
      </c>
      <c r="G290">
        <f t="shared" si="36"/>
        <v>2.037731126787353</v>
      </c>
      <c r="L290">
        <f t="shared" si="37"/>
        <v>3.0882352941176472</v>
      </c>
    </row>
    <row r="291" spans="1:12" x14ac:dyDescent="0.2">
      <c r="A291">
        <f t="shared" si="38"/>
        <v>0.89000000000000223</v>
      </c>
      <c r="B291">
        <f t="shared" si="31"/>
        <v>7.7624711662869581</v>
      </c>
      <c r="C291">
        <f t="shared" si="32"/>
        <v>1.8293143634042403E-2</v>
      </c>
      <c r="D291">
        <f t="shared" si="33"/>
        <v>8.0515596980820451E-3</v>
      </c>
      <c r="E291">
        <f t="shared" si="34"/>
        <v>6343.4930588140005</v>
      </c>
      <c r="F291">
        <f t="shared" si="35"/>
        <v>1584.7317113755776</v>
      </c>
      <c r="G291">
        <f t="shared" si="36"/>
        <v>2.0469414671593293</v>
      </c>
      <c r="L291">
        <f t="shared" si="37"/>
        <v>3.0882352941176472</v>
      </c>
    </row>
    <row r="292" spans="1:12" x14ac:dyDescent="0.2">
      <c r="A292">
        <f t="shared" si="38"/>
        <v>0.90000000000000224</v>
      </c>
      <c r="B292">
        <f t="shared" si="31"/>
        <v>7.9432823472428558</v>
      </c>
      <c r="C292">
        <f t="shared" si="32"/>
        <v>1.787674084747708E-2</v>
      </c>
      <c r="D292">
        <f t="shared" si="33"/>
        <v>7.8682838237135039E-3</v>
      </c>
      <c r="E292">
        <f t="shared" si="34"/>
        <v>6642.4526762468631</v>
      </c>
      <c r="F292">
        <f t="shared" si="35"/>
        <v>1659.4178159829255</v>
      </c>
      <c r="G292">
        <f t="shared" si="36"/>
        <v>2.0561518075313052</v>
      </c>
      <c r="L292">
        <f t="shared" si="37"/>
        <v>3.0882352941176472</v>
      </c>
    </row>
    <row r="293" spans="1:12" x14ac:dyDescent="0.2">
      <c r="A293">
        <f t="shared" si="38"/>
        <v>0.91000000000000225</v>
      </c>
      <c r="B293">
        <f t="shared" si="31"/>
        <v>8.1283051616410376</v>
      </c>
      <c r="C293">
        <f t="shared" si="32"/>
        <v>1.746981654553572E-2</v>
      </c>
      <c r="D293">
        <f t="shared" si="33"/>
        <v>7.6891798175773417E-3</v>
      </c>
      <c r="E293">
        <f t="shared" si="34"/>
        <v>6955.5018263751945</v>
      </c>
      <c r="F293">
        <f t="shared" si="35"/>
        <v>1737.6237682599967</v>
      </c>
      <c r="G293">
        <f t="shared" si="36"/>
        <v>2.065362147903282</v>
      </c>
      <c r="L293">
        <f t="shared" si="37"/>
        <v>3.0882352941176472</v>
      </c>
    </row>
    <row r="294" spans="1:12" x14ac:dyDescent="0.2">
      <c r="A294">
        <f t="shared" si="38"/>
        <v>0.92000000000000226</v>
      </c>
      <c r="B294">
        <f t="shared" si="31"/>
        <v>8.3176377110267552</v>
      </c>
      <c r="C294">
        <f t="shared" si="32"/>
        <v>1.707215497156717E-2</v>
      </c>
      <c r="D294">
        <f t="shared" si="33"/>
        <v>7.5141527163587896E-3</v>
      </c>
      <c r="E294">
        <f t="shared" si="34"/>
        <v>7283.3045284176351</v>
      </c>
      <c r="F294">
        <f t="shared" si="35"/>
        <v>1819.5154535168226</v>
      </c>
      <c r="G294">
        <f t="shared" si="36"/>
        <v>2.0745724882752579</v>
      </c>
      <c r="L294">
        <f t="shared" si="37"/>
        <v>3.0882352941176472</v>
      </c>
    </row>
    <row r="295" spans="1:12" x14ac:dyDescent="0.2">
      <c r="A295">
        <f t="shared" si="38"/>
        <v>0.93000000000000227</v>
      </c>
      <c r="B295">
        <f t="shared" si="31"/>
        <v>8.5113803820238108</v>
      </c>
      <c r="C295">
        <f t="shared" si="32"/>
        <v>1.6683545280141227E-2</v>
      </c>
      <c r="D295">
        <f t="shared" si="33"/>
        <v>7.3431097183720203E-3</v>
      </c>
      <c r="E295">
        <f t="shared" si="34"/>
        <v>7626.5560958545002</v>
      </c>
      <c r="F295">
        <f t="shared" si="35"/>
        <v>1905.2665749972446</v>
      </c>
      <c r="G295">
        <f t="shared" si="36"/>
        <v>2.0837828286472342</v>
      </c>
      <c r="L295">
        <f t="shared" si="37"/>
        <v>3.0882352941176472</v>
      </c>
    </row>
    <row r="296" spans="1:12" x14ac:dyDescent="0.2">
      <c r="A296">
        <f t="shared" si="38"/>
        <v>0.94000000000000228</v>
      </c>
      <c r="B296">
        <f t="shared" si="31"/>
        <v>8.7096358995608512</v>
      </c>
      <c r="C296">
        <f t="shared" si="32"/>
        <v>1.630378142525565E-2</v>
      </c>
      <c r="D296">
        <f t="shared" si="33"/>
        <v>7.1759601343554802E-3</v>
      </c>
      <c r="E296">
        <f t="shared" si="34"/>
        <v>7985.9846112808555</v>
      </c>
      <c r="F296">
        <f t="shared" si="35"/>
        <v>1995.0590223267739</v>
      </c>
      <c r="G296">
        <f t="shared" si="36"/>
        <v>2.0929931690192105</v>
      </c>
      <c r="L296">
        <f t="shared" si="37"/>
        <v>3.0882352941176472</v>
      </c>
    </row>
    <row r="297" spans="1:12" x14ac:dyDescent="0.2">
      <c r="A297">
        <f t="shared" si="38"/>
        <v>0.95000000000000229</v>
      </c>
      <c r="B297">
        <f t="shared" si="31"/>
        <v>8.9125093813375056</v>
      </c>
      <c r="C297">
        <f t="shared" si="32"/>
        <v>1.593266205108779E-2</v>
      </c>
      <c r="D297">
        <f t="shared" si="33"/>
        <v>7.0126153393872317E-3</v>
      </c>
      <c r="E297">
        <f t="shared" si="34"/>
        <v>8362.3524707673587</v>
      </c>
      <c r="F297">
        <f t="shared" si="35"/>
        <v>2089.083257324884</v>
      </c>
      <c r="G297">
        <f t="shared" si="36"/>
        <v>2.1022035093911864</v>
      </c>
      <c r="L297">
        <f t="shared" si="37"/>
        <v>3.0882352941176467</v>
      </c>
    </row>
    <row r="298" spans="1:12" x14ac:dyDescent="0.2">
      <c r="A298">
        <f t="shared" si="38"/>
        <v>0.9600000000000023</v>
      </c>
      <c r="B298">
        <f t="shared" si="31"/>
        <v>9.120108393559148</v>
      </c>
      <c r="C298">
        <f t="shared" si="32"/>
        <v>1.5569990385233139E-2</v>
      </c>
      <c r="D298">
        <f t="shared" si="33"/>
        <v>6.8529887258948685E-3</v>
      </c>
      <c r="E298">
        <f t="shared" si="34"/>
        <v>8756.4580010044738</v>
      </c>
      <c r="F298">
        <f t="shared" si="35"/>
        <v>2187.5387180000489</v>
      </c>
      <c r="G298">
        <f t="shared" si="36"/>
        <v>2.1114138497631627</v>
      </c>
      <c r="L298">
        <f t="shared" si="37"/>
        <v>3.0882352941176472</v>
      </c>
    </row>
    <row r="299" spans="1:12" x14ac:dyDescent="0.2">
      <c r="A299">
        <f t="shared" si="38"/>
        <v>0.9700000000000023</v>
      </c>
      <c r="B299">
        <f t="shared" si="31"/>
        <v>9.3325430079699601</v>
      </c>
      <c r="C299">
        <f t="shared" si="32"/>
        <v>1.5215574134373929E-2</v>
      </c>
      <c r="D299">
        <f t="shared" si="33"/>
        <v>6.6969956577350043E-3</v>
      </c>
      <c r="E299">
        <f t="shared" si="34"/>
        <v>9169.1371526604944</v>
      </c>
      <c r="F299">
        <f t="shared" si="35"/>
        <v>2290.6342415845165</v>
      </c>
      <c r="G299">
        <f t="shared" si="36"/>
        <v>2.1206241901351386</v>
      </c>
      <c r="L299">
        <f t="shared" si="37"/>
        <v>3.0882352941176472</v>
      </c>
    </row>
    <row r="300" spans="1:12" x14ac:dyDescent="0.2">
      <c r="A300">
        <f t="shared" si="38"/>
        <v>0.98000000000000231</v>
      </c>
      <c r="B300">
        <f t="shared" si="31"/>
        <v>9.5499258602144135</v>
      </c>
      <c r="C300">
        <f t="shared" si="32"/>
        <v>1.4869225382322687E-2</v>
      </c>
      <c r="D300">
        <f t="shared" si="33"/>
        <v>6.5445534253180853E-3</v>
      </c>
      <c r="E300">
        <f t="shared" si="34"/>
        <v>9601.2652735449483</v>
      </c>
      <c r="F300">
        <f t="shared" si="35"/>
        <v>2398.5885075060701</v>
      </c>
      <c r="G300">
        <f t="shared" si="36"/>
        <v>2.1298345305071154</v>
      </c>
      <c r="L300">
        <f t="shared" si="37"/>
        <v>3.0882352941176472</v>
      </c>
    </row>
    <row r="301" spans="1:12" x14ac:dyDescent="0.2">
      <c r="A301">
        <f t="shared" si="38"/>
        <v>0.99000000000000232</v>
      </c>
      <c r="B301">
        <f t="shared" si="31"/>
        <v>9.7723722095581618</v>
      </c>
      <c r="C301">
        <f t="shared" si="32"/>
        <v>1.4530760490386626E-2</v>
      </c>
      <c r="D301">
        <f t="shared" si="33"/>
        <v>6.3955812017546772E-3</v>
      </c>
      <c r="E301">
        <f t="shared" si="34"/>
        <v>10053.758965338642</v>
      </c>
      <c r="F301">
        <f t="shared" si="35"/>
        <v>2511.6305012364046</v>
      </c>
      <c r="G301">
        <f t="shared" si="36"/>
        <v>2.1390448708790912</v>
      </c>
      <c r="L301">
        <f t="shared" si="37"/>
        <v>3.0882352941176472</v>
      </c>
    </row>
    <row r="302" spans="1:12" x14ac:dyDescent="0.2">
      <c r="A302">
        <f t="shared" si="38"/>
        <v>1.0000000000000022</v>
      </c>
      <c r="B302">
        <f t="shared" si="31"/>
        <v>10.000000000000055</v>
      </c>
      <c r="C302">
        <f t="shared" si="32"/>
        <v>1.4199999999999921E-2</v>
      </c>
      <c r="D302">
        <f t="shared" si="33"/>
        <v>6.2499999999999657E-3</v>
      </c>
      <c r="E302">
        <f t="shared" si="34"/>
        <v>10527.578027828766</v>
      </c>
      <c r="F302">
        <f t="shared" si="35"/>
        <v>2630.0000000000291</v>
      </c>
      <c r="G302">
        <f t="shared" si="36"/>
        <v>2.1482552112510676</v>
      </c>
      <c r="L302">
        <f t="shared" si="37"/>
        <v>3.0882352941176472</v>
      </c>
    </row>
    <row r="303" spans="1:12" x14ac:dyDescent="0.2">
      <c r="A303">
        <f t="shared" si="38"/>
        <v>1.0100000000000022</v>
      </c>
      <c r="B303">
        <f t="shared" si="31"/>
        <v>10.232929922807598</v>
      </c>
      <c r="C303">
        <f t="shared" si="32"/>
        <v>1.3876768537572434E-2</v>
      </c>
      <c r="D303">
        <f t="shared" si="33"/>
        <v>6.107732630973783E-3</v>
      </c>
      <c r="E303">
        <f t="shared" si="34"/>
        <v>11023.727494772887</v>
      </c>
      <c r="F303">
        <f t="shared" si="35"/>
        <v>2753.9480813738965</v>
      </c>
      <c r="G303">
        <f t="shared" si="36"/>
        <v>2.1574655516230439</v>
      </c>
      <c r="L303">
        <f t="shared" si="37"/>
        <v>3.0882352941176472</v>
      </c>
    </row>
    <row r="304" spans="1:12" x14ac:dyDescent="0.2">
      <c r="A304">
        <f t="shared" si="38"/>
        <v>1.0200000000000022</v>
      </c>
      <c r="B304">
        <f t="shared" si="31"/>
        <v>10.471285480509051</v>
      </c>
      <c r="C304">
        <f t="shared" si="32"/>
        <v>1.3560894721504317E-2</v>
      </c>
      <c r="D304">
        <f t="shared" si="33"/>
        <v>5.9687036626339431E-3</v>
      </c>
      <c r="E304">
        <f t="shared" si="34"/>
        <v>11543.259765710309</v>
      </c>
      <c r="F304">
        <f t="shared" si="35"/>
        <v>2883.7376558566075</v>
      </c>
      <c r="G304">
        <f t="shared" si="36"/>
        <v>2.1666758919950198</v>
      </c>
      <c r="L304">
        <f t="shared" si="37"/>
        <v>3.0882352941176472</v>
      </c>
    </row>
    <row r="305" spans="1:12" x14ac:dyDescent="0.2">
      <c r="A305">
        <f t="shared" si="38"/>
        <v>1.0300000000000022</v>
      </c>
      <c r="B305">
        <f t="shared" si="31"/>
        <v>10.715193052376121</v>
      </c>
      <c r="C305">
        <f t="shared" si="32"/>
        <v>1.3252211071317202E-2</v>
      </c>
      <c r="D305">
        <f t="shared" si="33"/>
        <v>5.8328393799811631E-3</v>
      </c>
      <c r="E305">
        <f t="shared" si="34"/>
        <v>12087.2768382426</v>
      </c>
      <c r="F305">
        <f t="shared" si="35"/>
        <v>3019.6440245368335</v>
      </c>
      <c r="G305">
        <f t="shared" si="36"/>
        <v>2.1758862323669961</v>
      </c>
      <c r="L305">
        <f t="shared" si="37"/>
        <v>3.0882352941176472</v>
      </c>
    </row>
    <row r="306" spans="1:12" x14ac:dyDescent="0.2">
      <c r="A306">
        <f t="shared" si="38"/>
        <v>1.0400000000000023</v>
      </c>
      <c r="B306">
        <f t="shared" si="31"/>
        <v>10.964781961431912</v>
      </c>
      <c r="C306">
        <f t="shared" si="32"/>
        <v>1.2950553918853844E-2</v>
      </c>
      <c r="D306">
        <f t="shared" si="33"/>
        <v>5.7000677459744034E-3</v>
      </c>
      <c r="E306">
        <f t="shared" si="34"/>
        <v>12656.932645518253</v>
      </c>
      <c r="F306">
        <f t="shared" si="35"/>
        <v>3161.9554630438315</v>
      </c>
      <c r="G306">
        <f t="shared" si="36"/>
        <v>2.185096572738972</v>
      </c>
      <c r="L306">
        <f t="shared" si="37"/>
        <v>3.0882352941176472</v>
      </c>
    </row>
    <row r="307" spans="1:12" x14ac:dyDescent="0.2">
      <c r="A307">
        <f t="shared" si="38"/>
        <v>1.0500000000000023</v>
      </c>
      <c r="B307">
        <f t="shared" si="31"/>
        <v>11.220184543019696</v>
      </c>
      <c r="C307">
        <f t="shared" si="32"/>
        <v>1.2655763321499116E-2</v>
      </c>
      <c r="D307">
        <f t="shared" si="33"/>
        <v>5.5703183633358791E-3</v>
      </c>
      <c r="E307">
        <f t="shared" si="34"/>
        <v>13253.435503879555</v>
      </c>
      <c r="F307">
        <f t="shared" si="35"/>
        <v>3310.9738330186965</v>
      </c>
      <c r="G307">
        <f t="shared" si="36"/>
        <v>2.1943069131109483</v>
      </c>
      <c r="L307">
        <f t="shared" si="37"/>
        <v>3.0882352941176467</v>
      </c>
    </row>
    <row r="308" spans="1:12" x14ac:dyDescent="0.2">
      <c r="A308">
        <f t="shared" si="38"/>
        <v>1.0600000000000023</v>
      </c>
      <c r="B308">
        <f t="shared" si="31"/>
        <v>11.481536214968889</v>
      </c>
      <c r="C308">
        <f t="shared" si="32"/>
        <v>1.2367682977376277E-2</v>
      </c>
      <c r="D308">
        <f t="shared" si="33"/>
        <v>5.4435224372254747E-3</v>
      </c>
      <c r="E308">
        <f t="shared" si="34"/>
        <v>13878.050675863637</v>
      </c>
      <c r="F308">
        <f t="shared" si="35"/>
        <v>3467.0152224033877</v>
      </c>
      <c r="G308">
        <f t="shared" si="36"/>
        <v>2.2035172534829246</v>
      </c>
      <c r="L308">
        <f t="shared" si="37"/>
        <v>3.0882352941176472</v>
      </c>
    </row>
    <row r="309" spans="1:12" x14ac:dyDescent="0.2">
      <c r="A309">
        <f t="shared" si="38"/>
        <v>1.0700000000000023</v>
      </c>
      <c r="B309">
        <f t="shared" si="31"/>
        <v>11.748975549395357</v>
      </c>
      <c r="C309">
        <f t="shared" si="32"/>
        <v>1.2086160142473681E-2</v>
      </c>
      <c r="D309">
        <f t="shared" si="33"/>
        <v>5.319612738764825E-3</v>
      </c>
      <c r="E309">
        <f t="shared" si="34"/>
        <v>14532.103053993891</v>
      </c>
      <c r="F309">
        <f t="shared" si="35"/>
        <v>3630.4106159056255</v>
      </c>
      <c r="G309">
        <f t="shared" si="36"/>
        <v>2.2127275938549005</v>
      </c>
      <c r="L309">
        <f t="shared" si="37"/>
        <v>3.0882352941176472</v>
      </c>
    </row>
    <row r="310" spans="1:12" x14ac:dyDescent="0.2">
      <c r="A310">
        <f t="shared" si="38"/>
        <v>1.0800000000000023</v>
      </c>
      <c r="B310">
        <f t="shared" si="31"/>
        <v>12.022644346174197</v>
      </c>
      <c r="C310">
        <f t="shared" si="32"/>
        <v>1.1811045549657862E-2</v>
      </c>
      <c r="D310">
        <f t="shared" si="33"/>
        <v>5.1985235693916649E-3</v>
      </c>
      <c r="E310">
        <f t="shared" si="34"/>
        <v>15216.979971054678</v>
      </c>
      <c r="F310">
        <f t="shared" si="35"/>
        <v>3801.5065970618325</v>
      </c>
      <c r="G310">
        <f t="shared" si="36"/>
        <v>2.2219379342268768</v>
      </c>
      <c r="L310">
        <f t="shared" si="37"/>
        <v>3.0882352941176472</v>
      </c>
    </row>
    <row r="311" spans="1:12" x14ac:dyDescent="0.2">
      <c r="A311">
        <f t="shared" si="38"/>
        <v>1.0900000000000023</v>
      </c>
      <c r="B311">
        <f t="shared" si="31"/>
        <v>12.302687708123884</v>
      </c>
      <c r="C311">
        <f t="shared" si="32"/>
        <v>1.1542193329530144E-2</v>
      </c>
      <c r="D311">
        <f t="shared" si="33"/>
        <v>5.0801907260255921E-3</v>
      </c>
      <c r="E311">
        <f t="shared" si="34"/>
        <v>15934.1341428101</v>
      </c>
      <c r="F311">
        <f t="shared" si="35"/>
        <v>3980.6660833872716</v>
      </c>
      <c r="G311">
        <f t="shared" si="36"/>
        <v>2.2311482745988531</v>
      </c>
      <c r="L311">
        <f t="shared" si="37"/>
        <v>3.0882352941176472</v>
      </c>
    </row>
    <row r="312" spans="1:12" x14ac:dyDescent="0.2">
      <c r="A312">
        <f t="shared" si="38"/>
        <v>1.1000000000000023</v>
      </c>
      <c r="B312">
        <f t="shared" si="31"/>
        <v>12.58925411794174</v>
      </c>
      <c r="C312">
        <f t="shared" si="32"/>
        <v>1.1279460933084736E-2</v>
      </c>
      <c r="D312">
        <f t="shared" si="33"/>
        <v>4.9645514670267326E-3</v>
      </c>
      <c r="E312">
        <f t="shared" si="34"/>
        <v>16685.086749409002</v>
      </c>
      <c r="F312">
        <f t="shared" si="35"/>
        <v>4168.269096172774</v>
      </c>
      <c r="G312">
        <f t="shared" si="36"/>
        <v>2.2403586149708294</v>
      </c>
      <c r="L312">
        <f t="shared" si="37"/>
        <v>3.0882352941176472</v>
      </c>
    </row>
    <row r="313" spans="1:12" x14ac:dyDescent="0.2">
      <c r="A313">
        <f t="shared" si="38"/>
        <v>1.1100000000000023</v>
      </c>
      <c r="B313">
        <f t="shared" si="31"/>
        <v>12.882495516931408</v>
      </c>
      <c r="C313">
        <f t="shared" si="32"/>
        <v>1.1022709056127363E-2</v>
      </c>
      <c r="D313">
        <f t="shared" si="33"/>
        <v>4.8515444789292974E-3</v>
      </c>
      <c r="E313">
        <f t="shared" si="34"/>
        <v>17471.43066201195</v>
      </c>
      <c r="F313">
        <f t="shared" si="35"/>
        <v>4364.7135665608312</v>
      </c>
      <c r="G313">
        <f t="shared" si="36"/>
        <v>2.2495689553428053</v>
      </c>
      <c r="L313">
        <f t="shared" si="37"/>
        <v>3.0882352941176472</v>
      </c>
    </row>
    <row r="314" spans="1:12" x14ac:dyDescent="0.2">
      <c r="A314">
        <f t="shared" si="38"/>
        <v>1.1200000000000023</v>
      </c>
      <c r="B314">
        <f t="shared" si="31"/>
        <v>13.182567385564147</v>
      </c>
      <c r="C314">
        <f t="shared" si="32"/>
        <v>1.0771801565414347E-2</v>
      </c>
      <c r="D314">
        <f t="shared" si="33"/>
        <v>4.7411098439323713E-3</v>
      </c>
      <c r="E314">
        <f t="shared" si="34"/>
        <v>18294.83382148455</v>
      </c>
      <c r="F314">
        <f t="shared" si="35"/>
        <v>4570.4161796109092</v>
      </c>
      <c r="G314">
        <f t="shared" si="36"/>
        <v>2.2587792957147816</v>
      </c>
      <c r="L314">
        <f t="shared" si="37"/>
        <v>3.0882352941176472</v>
      </c>
    </row>
    <row r="315" spans="1:12" x14ac:dyDescent="0.2">
      <c r="A315">
        <f t="shared" si="38"/>
        <v>1.1300000000000023</v>
      </c>
      <c r="B315">
        <f t="shared" si="31"/>
        <v>13.489628825916611</v>
      </c>
      <c r="C315">
        <f t="shared" si="32"/>
        <v>1.0526605426472969E-2</v>
      </c>
      <c r="D315">
        <f t="shared" si="33"/>
        <v>4.633189008130709E-3</v>
      </c>
      <c r="E315">
        <f t="shared" si="34"/>
        <v>19157.0427763236</v>
      </c>
      <c r="F315">
        <f t="shared" si="35"/>
        <v>4785.8132581443097</v>
      </c>
      <c r="G315">
        <f t="shared" si="36"/>
        <v>2.267989636086758</v>
      </c>
      <c r="L315">
        <f t="shared" si="37"/>
        <v>3.0882352941176472</v>
      </c>
    </row>
    <row r="316" spans="1:12" x14ac:dyDescent="0.2">
      <c r="A316">
        <f t="shared" si="38"/>
        <v>1.1400000000000023</v>
      </c>
      <c r="B316">
        <f t="shared" si="31"/>
        <v>13.803842646028924</v>
      </c>
      <c r="C316">
        <f t="shared" si="32"/>
        <v>1.0286990633064801E-2</v>
      </c>
      <c r="D316">
        <f t="shared" si="33"/>
        <v>4.5277247504686632E-3</v>
      </c>
      <c r="E316">
        <f t="shared" si="34"/>
        <v>20059.886387320701</v>
      </c>
      <c r="F316">
        <f t="shared" si="35"/>
        <v>5011.3616882433953</v>
      </c>
      <c r="G316">
        <f t="shared" si="36"/>
        <v>2.2771999764587338</v>
      </c>
      <c r="L316">
        <f t="shared" si="37"/>
        <v>3.0882352941176472</v>
      </c>
    </row>
    <row r="317" spans="1:12" x14ac:dyDescent="0.2">
      <c r="A317">
        <f t="shared" si="38"/>
        <v>1.1500000000000024</v>
      </c>
      <c r="B317">
        <f t="shared" si="31"/>
        <v>14.125375446227626</v>
      </c>
      <c r="C317">
        <f t="shared" si="32"/>
        <v>1.0052830138254698E-2</v>
      </c>
      <c r="D317">
        <f t="shared" si="33"/>
        <v>4.4246611524008357E-3</v>
      </c>
      <c r="E317">
        <f t="shared" si="34"/>
        <v>21005.279706821148</v>
      </c>
      <c r="F317">
        <f t="shared" si="35"/>
        <v>5247.5398883682146</v>
      </c>
      <c r="G317">
        <f t="shared" si="36"/>
        <v>2.2864103168307106</v>
      </c>
      <c r="L317">
        <f t="shared" si="37"/>
        <v>3.0882352941176472</v>
      </c>
    </row>
    <row r="318" spans="1:12" x14ac:dyDescent="0.2">
      <c r="A318">
        <f t="shared" si="38"/>
        <v>1.1600000000000024</v>
      </c>
      <c r="B318">
        <f t="shared" si="31"/>
        <v>14.454397707459359</v>
      </c>
      <c r="C318">
        <f t="shared" si="32"/>
        <v>9.823999787048841E-3</v>
      </c>
      <c r="D318">
        <f t="shared" si="33"/>
        <v>4.3239435682433276E-3</v>
      </c>
      <c r="E318">
        <f t="shared" si="34"/>
        <v>21995.228040806651</v>
      </c>
      <c r="F318">
        <f t="shared" si="35"/>
        <v>5494.8488241461873</v>
      </c>
      <c r="G318">
        <f t="shared" si="36"/>
        <v>2.2956206572026865</v>
      </c>
      <c r="L318">
        <f t="shared" si="37"/>
        <v>3.0882352941176472</v>
      </c>
    </row>
    <row r="319" spans="1:12" x14ac:dyDescent="0.2">
      <c r="A319">
        <f t="shared" si="38"/>
        <v>1.1700000000000024</v>
      </c>
      <c r="B319">
        <f t="shared" si="31"/>
        <v>14.791083881682159</v>
      </c>
      <c r="C319">
        <f t="shared" si="32"/>
        <v>9.6003782505660849E-3</v>
      </c>
      <c r="D319">
        <f t="shared" si="33"/>
        <v>4.2255185961998622E-3</v>
      </c>
      <c r="E319">
        <f t="shared" si="34"/>
        <v>23031.831202418296</v>
      </c>
      <c r="F319">
        <f t="shared" si="35"/>
        <v>5753.8130709873894</v>
      </c>
      <c r="G319">
        <f t="shared" si="36"/>
        <v>2.3048309975746628</v>
      </c>
      <c r="L319">
        <f t="shared" si="37"/>
        <v>3.0882352941176472</v>
      </c>
    </row>
    <row r="320" spans="1:12" x14ac:dyDescent="0.2">
      <c r="A320">
        <f t="shared" si="38"/>
        <v>1.1800000000000024</v>
      </c>
      <c r="B320">
        <f t="shared" si="31"/>
        <v>15.135612484362166</v>
      </c>
      <c r="C320">
        <f t="shared" si="32"/>
        <v>9.3818469617078099E-3</v>
      </c>
      <c r="D320">
        <f t="shared" si="33"/>
        <v>4.1293340500474516E-3</v>
      </c>
      <c r="E320">
        <f t="shared" si="34"/>
        <v>24117.287965941669</v>
      </c>
      <c r="F320">
        <f t="shared" si="35"/>
        <v>6024.9819267793109</v>
      </c>
      <c r="G320">
        <f t="shared" si="36"/>
        <v>2.3140413379466387</v>
      </c>
      <c r="L320">
        <f t="shared" si="37"/>
        <v>3.0882352941176472</v>
      </c>
    </row>
    <row r="321" spans="1:12" x14ac:dyDescent="0.2">
      <c r="A321">
        <f t="shared" si="38"/>
        <v>1.1900000000000024</v>
      </c>
      <c r="B321">
        <f t="shared" si="31"/>
        <v>15.488166189124906</v>
      </c>
      <c r="C321">
        <f t="shared" si="32"/>
        <v>9.1682900522920534E-3</v>
      </c>
      <c r="D321">
        <f t="shared" si="33"/>
        <v>4.0353389314665726E-3</v>
      </c>
      <c r="E321">
        <f t="shared" si="34"/>
        <v>25253.900730701949</v>
      </c>
      <c r="F321">
        <f t="shared" si="35"/>
        <v>6308.930577021335</v>
      </c>
      <c r="G321">
        <f t="shared" si="36"/>
        <v>2.323251678318615</v>
      </c>
      <c r="L321">
        <f t="shared" si="37"/>
        <v>3.0882352941176472</v>
      </c>
    </row>
    <row r="322" spans="1:12" x14ac:dyDescent="0.2">
      <c r="A322">
        <f t="shared" si="38"/>
        <v>1.2000000000000024</v>
      </c>
      <c r="B322">
        <f t="shared" si="31"/>
        <v>15.848931924611227</v>
      </c>
      <c r="C322">
        <f t="shared" si="32"/>
        <v>8.9595942916186905E-3</v>
      </c>
      <c r="D322">
        <f t="shared" si="33"/>
        <v>3.9434834030011847E-3</v>
      </c>
      <c r="E322">
        <f t="shared" si="34"/>
        <v>26444.080404761477</v>
      </c>
      <c r="F322">
        <f t="shared" si="35"/>
        <v>6606.2613148702721</v>
      </c>
      <c r="G322">
        <f t="shared" si="36"/>
        <v>2.3324620186905913</v>
      </c>
      <c r="L322">
        <f t="shared" si="37"/>
        <v>3.0882352941176472</v>
      </c>
    </row>
    <row r="323" spans="1:12" x14ac:dyDescent="0.2">
      <c r="A323">
        <f t="shared" si="38"/>
        <v>1.2100000000000024</v>
      </c>
      <c r="B323">
        <f t="shared" ref="B323:B377" si="39">10^A323</f>
        <v>16.218100973589394</v>
      </c>
      <c r="C323">
        <f t="shared" ref="C323:C377" si="40">0.142/B323*TANH(2*PI()*B323)</f>
        <v>8.7556490264329954E-3</v>
      </c>
      <c r="D323">
        <f t="shared" ref="D323:D377" si="41">0.0625/B323*TANH(2*PI()*B323)</f>
        <v>3.8537187616342413E-3</v>
      </c>
      <c r="E323">
        <f t="shared" ref="E323:E377" si="42">32*PI()^2/3*B323^2</f>
        <v>27690.351518779127</v>
      </c>
      <c r="F323">
        <f t="shared" ref="F323:F377" si="43">26.3*B323^2</f>
        <v>6917.6048186849348</v>
      </c>
      <c r="G323">
        <f t="shared" ref="G323:G377" si="44">1/$N$5*LN(21.5*B323)</f>
        <v>2.3416723590625672</v>
      </c>
      <c r="L323">
        <f t="shared" ref="L323:L377" si="45">2*$O$1/$Q$1*(COSH(4*PI()*B323)-1)/(SINH(4*PI()*B323)+4*PI()*B323)</f>
        <v>3.0882352941176472</v>
      </c>
    </row>
    <row r="324" spans="1:12" x14ac:dyDescent="0.2">
      <c r="A324">
        <f t="shared" ref="A324:A377" si="46">+A323+0.01</f>
        <v>1.2200000000000024</v>
      </c>
      <c r="B324">
        <f t="shared" si="39"/>
        <v>16.595869074375699</v>
      </c>
      <c r="C324">
        <f t="shared" si="40"/>
        <v>8.5563461222558316E-3</v>
      </c>
      <c r="D324">
        <f t="shared" si="41"/>
        <v>3.765997412964715E-3</v>
      </c>
      <c r="E324">
        <f t="shared" si="42"/>
        <v>28995.357580878197</v>
      </c>
      <c r="F324">
        <f t="shared" si="43"/>
        <v>7243.6214897794589</v>
      </c>
      <c r="G324">
        <f t="shared" si="44"/>
        <v>2.3508826994345435</v>
      </c>
      <c r="L324">
        <f t="shared" si="45"/>
        <v>3.0882352941176472</v>
      </c>
    </row>
    <row r="325" spans="1:12" x14ac:dyDescent="0.2">
      <c r="A325">
        <f t="shared" si="46"/>
        <v>1.2300000000000024</v>
      </c>
      <c r="B325">
        <f t="shared" si="39"/>
        <v>16.982436524617544</v>
      </c>
      <c r="C325">
        <f t="shared" si="40"/>
        <v>8.3615799060493129E-3</v>
      </c>
      <c r="D325">
        <f t="shared" si="41"/>
        <v>3.6802728459724094E-3</v>
      </c>
      <c r="E325">
        <f t="shared" si="42"/>
        <v>30361.86668388165</v>
      </c>
      <c r="F325">
        <f t="shared" si="43"/>
        <v>7585.0028532230644</v>
      </c>
      <c r="G325">
        <f t="shared" si="44"/>
        <v>2.3600930398065194</v>
      </c>
      <c r="L325">
        <f t="shared" si="45"/>
        <v>3.0882352941176472</v>
      </c>
    </row>
    <row r="326" spans="1:12" x14ac:dyDescent="0.2">
      <c r="A326">
        <f t="shared" si="46"/>
        <v>1.2400000000000024</v>
      </c>
      <c r="B326">
        <f t="shared" si="39"/>
        <v>17.378008287493859</v>
      </c>
      <c r="C326">
        <f t="shared" si="40"/>
        <v>8.1712471101875791E-3</v>
      </c>
      <c r="D326">
        <f t="shared" si="41"/>
        <v>3.5964996083572092E-3</v>
      </c>
      <c r="E326">
        <f t="shared" si="42"/>
        <v>31792.777376807975</v>
      </c>
      <c r="F326">
        <f t="shared" si="43"/>
        <v>7942.473024657399</v>
      </c>
      <c r="G326">
        <f t="shared" si="44"/>
        <v>2.3693033801784962</v>
      </c>
      <c r="L326">
        <f t="shared" si="45"/>
        <v>3.0882352941176472</v>
      </c>
    </row>
    <row r="327" spans="1:12" x14ac:dyDescent="0.2">
      <c r="A327">
        <f t="shared" si="46"/>
        <v>1.2500000000000024</v>
      </c>
      <c r="B327">
        <f t="shared" si="39"/>
        <v>17.782794100389332</v>
      </c>
      <c r="C327">
        <f t="shared" si="40"/>
        <v>7.9852468177029103E-3</v>
      </c>
      <c r="D327">
        <f t="shared" si="41"/>
        <v>3.5146332824396611E-3</v>
      </c>
      <c r="E327">
        <f t="shared" si="42"/>
        <v>33291.12481308241</v>
      </c>
      <c r="F327">
        <f t="shared" si="43"/>
        <v>8316.7902462429338</v>
      </c>
      <c r="G327">
        <f t="shared" si="44"/>
        <v>2.3785137205504721</v>
      </c>
      <c r="L327">
        <f t="shared" si="45"/>
        <v>3.0882352941176476</v>
      </c>
    </row>
    <row r="328" spans="1:12" x14ac:dyDescent="0.2">
      <c r="A328">
        <f t="shared" si="46"/>
        <v>1.2600000000000025</v>
      </c>
      <c r="B328">
        <f t="shared" si="39"/>
        <v>18.197008586099937</v>
      </c>
      <c r="C328">
        <f t="shared" si="40"/>
        <v>7.8034804087782237E-3</v>
      </c>
      <c r="D328">
        <f t="shared" si="41"/>
        <v>3.4346304616101339E-3</v>
      </c>
      <c r="E328">
        <f t="shared" si="42"/>
        <v>34860.087188504243</v>
      </c>
      <c r="F328">
        <f t="shared" si="43"/>
        <v>8708.7484949922436</v>
      </c>
      <c r="G328">
        <f t="shared" si="44"/>
        <v>2.3877240609224484</v>
      </c>
      <c r="L328">
        <f t="shared" si="45"/>
        <v>3.0882352941176472</v>
      </c>
    </row>
    <row r="329" spans="1:12" x14ac:dyDescent="0.2">
      <c r="A329">
        <f t="shared" si="46"/>
        <v>1.2700000000000025</v>
      </c>
      <c r="B329">
        <f t="shared" si="39"/>
        <v>18.620871366628787</v>
      </c>
      <c r="C329">
        <f t="shared" si="40"/>
        <v>7.625851508457542E-3</v>
      </c>
      <c r="D329">
        <f t="shared" si="41"/>
        <v>3.3564487273140594E-3</v>
      </c>
      <c r="E329">
        <f t="shared" si="42"/>
        <v>36502.992482626243</v>
      </c>
      <c r="F329">
        <f t="shared" si="43"/>
        <v>9119.1791669016911</v>
      </c>
      <c r="G329">
        <f t="shared" si="44"/>
        <v>2.3969344012944247</v>
      </c>
      <c r="L329">
        <f t="shared" si="45"/>
        <v>3.0882352941176472</v>
      </c>
    </row>
    <row r="330" spans="1:12" x14ac:dyDescent="0.2">
      <c r="A330">
        <f t="shared" si="46"/>
        <v>1.2800000000000025</v>
      </c>
      <c r="B330">
        <f t="shared" si="39"/>
        <v>19.054607179632587</v>
      </c>
      <c r="C330">
        <f t="shared" si="40"/>
        <v>7.4522659355467256E-3</v>
      </c>
      <c r="D330">
        <f t="shared" si="41"/>
        <v>3.2800466265610591E-3</v>
      </c>
      <c r="E330">
        <f t="shared" si="42"/>
        <v>38223.325517845318</v>
      </c>
      <c r="F330">
        <f t="shared" si="43"/>
        <v>9548.9528404537814</v>
      </c>
      <c r="G330">
        <f t="shared" si="44"/>
        <v>2.4061447416664006</v>
      </c>
      <c r="L330">
        <f t="shared" si="45"/>
        <v>3.0882352941176472</v>
      </c>
    </row>
    <row r="331" spans="1:12" x14ac:dyDescent="0.2">
      <c r="A331">
        <f t="shared" si="46"/>
        <v>1.2900000000000025</v>
      </c>
      <c r="B331">
        <f t="shared" si="39"/>
        <v>19.498445997580568</v>
      </c>
      <c r="C331">
        <f t="shared" si="40"/>
        <v>7.2826316526773379E-3</v>
      </c>
      <c r="D331">
        <f t="shared" si="41"/>
        <v>3.2053836499460115E-3</v>
      </c>
      <c r="E331">
        <f t="shared" si="42"/>
        <v>40024.735351178249</v>
      </c>
      <c r="F331">
        <f t="shared" si="43"/>
        <v>9998.9811232308766</v>
      </c>
      <c r="G331">
        <f t="shared" si="44"/>
        <v>2.4153550820383769</v>
      </c>
      <c r="L331">
        <f t="shared" si="45"/>
        <v>3.0882352941176472</v>
      </c>
    </row>
    <row r="332" spans="1:12" x14ac:dyDescent="0.2">
      <c r="A332">
        <f t="shared" si="46"/>
        <v>1.3000000000000025</v>
      </c>
      <c r="B332">
        <f t="shared" si="39"/>
        <v>19.952623149688911</v>
      </c>
      <c r="C332">
        <f t="shared" si="40"/>
        <v>7.1168587175072249E-3</v>
      </c>
      <c r="D332">
        <f t="shared" si="41"/>
        <v>3.1324202101704339E-3</v>
      </c>
      <c r="E332">
        <f t="shared" si="42"/>
        <v>41911.043014400784</v>
      </c>
      <c r="F332">
        <f t="shared" si="43"/>
        <v>10470.218585557099</v>
      </c>
      <c r="G332">
        <f t="shared" si="44"/>
        <v>2.4245654224103532</v>
      </c>
      <c r="L332">
        <f t="shared" si="45"/>
        <v>3.0882352941176472</v>
      </c>
    </row>
    <row r="333" spans="1:12" x14ac:dyDescent="0.2">
      <c r="A333">
        <f t="shared" si="46"/>
        <v>1.3100000000000025</v>
      </c>
      <c r="B333">
        <f t="shared" si="39"/>
        <v>20.417379446695417</v>
      </c>
      <c r="C333">
        <f t="shared" si="40"/>
        <v>6.9548592350318931E-3</v>
      </c>
      <c r="D333">
        <f t="shared" si="41"/>
        <v>3.0611176210527703E-3</v>
      </c>
      <c r="E333">
        <f t="shared" si="42"/>
        <v>43886.249618968315</v>
      </c>
      <c r="F333">
        <f t="shared" si="43"/>
        <v>10963.664785269953</v>
      </c>
      <c r="G333">
        <f t="shared" si="44"/>
        <v>2.4337757627823295</v>
      </c>
      <c r="L333">
        <f t="shared" si="45"/>
        <v>3.0882352941176472</v>
      </c>
    </row>
    <row r="334" spans="1:12" x14ac:dyDescent="0.2">
      <c r="A334">
        <f t="shared" si="46"/>
        <v>1.3200000000000025</v>
      </c>
      <c r="B334">
        <f t="shared" si="39"/>
        <v>20.892961308540521</v>
      </c>
      <c r="C334">
        <f t="shared" si="40"/>
        <v>6.7965473109814229E-3</v>
      </c>
      <c r="D334">
        <f t="shared" si="41"/>
        <v>2.9914380770164717E-3</v>
      </c>
      <c r="E334">
        <f t="shared" si="42"/>
        <v>45954.544842909629</v>
      </c>
      <c r="F334">
        <f t="shared" si="43"/>
        <v>11480.366387916503</v>
      </c>
      <c r="G334">
        <f t="shared" si="44"/>
        <v>2.4429861031543059</v>
      </c>
      <c r="L334">
        <f t="shared" si="45"/>
        <v>3.0882352941176472</v>
      </c>
    </row>
    <row r="335" spans="1:12" x14ac:dyDescent="0.2">
      <c r="A335">
        <f t="shared" si="46"/>
        <v>1.3300000000000025</v>
      </c>
      <c r="B335">
        <f t="shared" si="39"/>
        <v>21.379620895022448</v>
      </c>
      <c r="C335">
        <f t="shared" si="40"/>
        <v>6.6418390062781742E-3</v>
      </c>
      <c r="D335">
        <f t="shared" si="41"/>
        <v>2.9233446330449715E-3</v>
      </c>
      <c r="E335">
        <f t="shared" si="42"/>
        <v>48120.315817695911</v>
      </c>
      <c r="F335">
        <f t="shared" si="43"/>
        <v>12021.419386871357</v>
      </c>
      <c r="G335">
        <f t="shared" si="44"/>
        <v>2.4521964435262817</v>
      </c>
      <c r="L335">
        <f t="shared" si="45"/>
        <v>3.0882352941176472</v>
      </c>
    </row>
    <row r="336" spans="1:12" x14ac:dyDescent="0.2">
      <c r="A336">
        <f t="shared" si="46"/>
        <v>1.3400000000000025</v>
      </c>
      <c r="B336">
        <f t="shared" si="39"/>
        <v>21.877616239495662</v>
      </c>
      <c r="C336">
        <f t="shared" si="40"/>
        <v>6.4906522925311846E-3</v>
      </c>
      <c r="D336">
        <f t="shared" si="41"/>
        <v>2.8568011850929509E-3</v>
      </c>
      <c r="E336">
        <f t="shared" si="42"/>
        <v>50388.156433934681</v>
      </c>
      <c r="F336">
        <f t="shared" si="43"/>
        <v>12587.971428085546</v>
      </c>
      <c r="G336">
        <f t="shared" si="44"/>
        <v>2.4614067838982581</v>
      </c>
      <c r="L336">
        <f t="shared" si="45"/>
        <v>3.0882352941176472</v>
      </c>
    </row>
    <row r="337" spans="1:12" x14ac:dyDescent="0.2">
      <c r="A337">
        <f t="shared" si="46"/>
        <v>1.3500000000000025</v>
      </c>
      <c r="B337">
        <f t="shared" si="39"/>
        <v>22.387211385683536</v>
      </c>
      <c r="C337">
        <f t="shared" si="40"/>
        <v>6.3429070085436363E-3</v>
      </c>
      <c r="D337">
        <f t="shared" si="41"/>
        <v>2.7917724509435022E-3</v>
      </c>
      <c r="E337">
        <f t="shared" si="42"/>
        <v>52762.877085627617</v>
      </c>
      <c r="F337">
        <f t="shared" si="43"/>
        <v>13181.224244397426</v>
      </c>
      <c r="G337">
        <f t="shared" si="44"/>
        <v>2.4706171242702339</v>
      </c>
      <c r="L337">
        <f t="shared" si="45"/>
        <v>3.0882352941176472</v>
      </c>
    </row>
    <row r="338" spans="1:12" x14ac:dyDescent="0.2">
      <c r="A338">
        <f t="shared" si="46"/>
        <v>1.3600000000000025</v>
      </c>
      <c r="B338">
        <f t="shared" si="39"/>
        <v>22.908676527677869</v>
      </c>
      <c r="C338">
        <f t="shared" si="40"/>
        <v>6.198524817810319E-3</v>
      </c>
      <c r="D338">
        <f t="shared" si="41"/>
        <v>2.7282239515010209E-3</v>
      </c>
      <c r="E338">
        <f t="shared" si="42"/>
        <v>55249.514873661297</v>
      </c>
      <c r="F338">
        <f t="shared" si="43"/>
        <v>13802.436204569187</v>
      </c>
      <c r="G338">
        <f t="shared" si="44"/>
        <v>2.4798274646422103</v>
      </c>
      <c r="L338">
        <f t="shared" si="45"/>
        <v>3.0882352941176472</v>
      </c>
    </row>
    <row r="339" spans="1:12" x14ac:dyDescent="0.2">
      <c r="A339">
        <f t="shared" si="46"/>
        <v>1.3700000000000025</v>
      </c>
      <c r="B339">
        <f t="shared" si="39"/>
        <v>23.44228815319936</v>
      </c>
      <c r="C339">
        <f t="shared" si="40"/>
        <v>6.0574291669825793E-3</v>
      </c>
      <c r="D339">
        <f t="shared" si="41"/>
        <v>2.6661219925099384E-3</v>
      </c>
      <c r="E339">
        <f t="shared" si="42"/>
        <v>57853.344290173518</v>
      </c>
      <c r="F339">
        <f t="shared" si="43"/>
        <v>14452.924982455695</v>
      </c>
      <c r="G339">
        <f t="shared" si="44"/>
        <v>2.4890378050141866</v>
      </c>
      <c r="L339">
        <f t="shared" si="45"/>
        <v>3.0882352941176472</v>
      </c>
    </row>
    <row r="340" spans="1:12" x14ac:dyDescent="0.2">
      <c r="A340">
        <f t="shared" si="46"/>
        <v>1.3800000000000026</v>
      </c>
      <c r="B340">
        <f t="shared" si="39"/>
        <v>23.988329190195056</v>
      </c>
      <c r="C340">
        <f t="shared" si="40"/>
        <v>5.9195452452787244E-3</v>
      </c>
      <c r="D340">
        <f t="shared" si="41"/>
        <v>2.6054336466895798E-3</v>
      </c>
      <c r="E340">
        <f t="shared" si="42"/>
        <v>60579.888406458245</v>
      </c>
      <c r="F340">
        <f t="shared" si="43"/>
        <v>15134.070351967419</v>
      </c>
      <c r="G340">
        <f t="shared" si="44"/>
        <v>2.4982481453861629</v>
      </c>
      <c r="L340">
        <f t="shared" si="45"/>
        <v>3.0882352941176472</v>
      </c>
    </row>
    <row r="341" spans="1:12" x14ac:dyDescent="0.2">
      <c r="A341">
        <f t="shared" si="46"/>
        <v>1.3900000000000026</v>
      </c>
      <c r="B341">
        <f t="shared" si="39"/>
        <v>24.547089156850458</v>
      </c>
      <c r="C341">
        <f t="shared" si="40"/>
        <v>5.7847999448183644E-3</v>
      </c>
      <c r="D341">
        <f t="shared" si="41"/>
        <v>2.5461267362756885E-3</v>
      </c>
      <c r="E341">
        <f t="shared" si="42"/>
        <v>63434.930588140131</v>
      </c>
      <c r="F341">
        <f t="shared" si="43"/>
        <v>15847.317113755807</v>
      </c>
      <c r="G341">
        <f t="shared" si="44"/>
        <v>2.5074584857581392</v>
      </c>
      <c r="L341">
        <f t="shared" si="45"/>
        <v>3.0882352941176472</v>
      </c>
    </row>
    <row r="342" spans="1:12" x14ac:dyDescent="0.2">
      <c r="A342">
        <f t="shared" si="46"/>
        <v>1.4000000000000026</v>
      </c>
      <c r="B342">
        <f t="shared" si="39"/>
        <v>25.118864315095955</v>
      </c>
      <c r="C342">
        <f t="shared" si="40"/>
        <v>5.653121821859626E-3</v>
      </c>
      <c r="D342">
        <f t="shared" si="41"/>
        <v>2.4881698159593428E-3</v>
      </c>
      <c r="E342">
        <f t="shared" si="42"/>
        <v>66424.526762468755</v>
      </c>
      <c r="F342">
        <f t="shared" si="43"/>
        <v>16594.178159829287</v>
      </c>
      <c r="G342">
        <f t="shared" si="44"/>
        <v>2.5166688261301151</v>
      </c>
      <c r="L342">
        <f t="shared" si="45"/>
        <v>3.0882352941176467</v>
      </c>
    </row>
    <row r="343" spans="1:12" x14ac:dyDescent="0.2">
      <c r="A343">
        <f t="shared" si="46"/>
        <v>1.4100000000000026</v>
      </c>
      <c r="B343">
        <f t="shared" si="39"/>
        <v>25.703957827688793</v>
      </c>
      <c r="C343">
        <f t="shared" si="40"/>
        <v>5.5244410589187507E-3</v>
      </c>
      <c r="D343">
        <f t="shared" si="41"/>
        <v>2.4315321562142392E-3</v>
      </c>
      <c r="E343">
        <f t="shared" si="42"/>
        <v>69555.018263752005</v>
      </c>
      <c r="F343">
        <f t="shared" si="43"/>
        <v>17376.237682599985</v>
      </c>
      <c r="G343">
        <f t="shared" si="44"/>
        <v>2.5258791665020914</v>
      </c>
      <c r="L343">
        <f t="shared" si="45"/>
        <v>3.0882352941176472</v>
      </c>
    </row>
    <row r="344" spans="1:12" x14ac:dyDescent="0.2">
      <c r="A344">
        <f t="shared" si="46"/>
        <v>1.4200000000000026</v>
      </c>
      <c r="B344">
        <f t="shared" si="39"/>
        <v>26.302679918953988</v>
      </c>
      <c r="C344">
        <f t="shared" si="40"/>
        <v>5.3986894277519336E-3</v>
      </c>
      <c r="D344">
        <f t="shared" si="41"/>
        <v>2.3761837270034922E-3</v>
      </c>
      <c r="E344">
        <f t="shared" si="42"/>
        <v>72833.045284176507</v>
      </c>
      <c r="F344">
        <f t="shared" si="43"/>
        <v>18195.154535168262</v>
      </c>
      <c r="G344">
        <f t="shared" si="44"/>
        <v>2.5350895068740673</v>
      </c>
      <c r="L344">
        <f t="shared" si="45"/>
        <v>3.0882352941176472</v>
      </c>
    </row>
    <row r="345" spans="1:12" x14ac:dyDescent="0.2">
      <c r="A345">
        <f t="shared" si="46"/>
        <v>1.4300000000000026</v>
      </c>
      <c r="B345">
        <f t="shared" si="39"/>
        <v>26.915348039269329</v>
      </c>
      <c r="C345">
        <f t="shared" si="40"/>
        <v>5.2758002531798163E-3</v>
      </c>
      <c r="D345">
        <f t="shared" si="41"/>
        <v>2.3220951818573136E-3</v>
      </c>
      <c r="E345">
        <f t="shared" si="42"/>
        <v>76265.56095854516</v>
      </c>
      <c r="F345">
        <f t="shared" si="43"/>
        <v>19052.665749972482</v>
      </c>
      <c r="G345">
        <f t="shared" si="44"/>
        <v>2.5442998472460436</v>
      </c>
      <c r="L345">
        <f t="shared" si="45"/>
        <v>3.0882352941176472</v>
      </c>
    </row>
    <row r="346" spans="1:12" x14ac:dyDescent="0.2">
      <c r="A346">
        <f t="shared" si="46"/>
        <v>1.4400000000000026</v>
      </c>
      <c r="B346">
        <f t="shared" si="39"/>
        <v>27.542287033381836</v>
      </c>
      <c r="C346">
        <f t="shared" si="40"/>
        <v>5.1557083777354065E-3</v>
      </c>
      <c r="D346">
        <f t="shared" si="41"/>
        <v>2.2692378423131193E-3</v>
      </c>
      <c r="E346">
        <f t="shared" si="42"/>
        <v>79859.846112808722</v>
      </c>
      <c r="F346">
        <f t="shared" si="43"/>
        <v>19950.590223267784</v>
      </c>
      <c r="G346">
        <f t="shared" si="44"/>
        <v>2.55351018761802</v>
      </c>
      <c r="L346">
        <f t="shared" si="45"/>
        <v>3.0882352941176472</v>
      </c>
    </row>
    <row r="347" spans="1:12" x14ac:dyDescent="0.2">
      <c r="A347">
        <f t="shared" si="46"/>
        <v>1.4500000000000026</v>
      </c>
      <c r="B347">
        <f t="shared" si="39"/>
        <v>28.183829312644711</v>
      </c>
      <c r="C347">
        <f t="shared" si="40"/>
        <v>5.0383501271167403E-3</v>
      </c>
      <c r="D347">
        <f t="shared" si="41"/>
        <v>2.2175836827098331E-3</v>
      </c>
      <c r="E347">
        <f t="shared" si="42"/>
        <v>83623.52470767367</v>
      </c>
      <c r="F347">
        <f t="shared" si="43"/>
        <v>20890.832573248863</v>
      </c>
      <c r="G347">
        <f t="shared" si="44"/>
        <v>2.5627205279899958</v>
      </c>
      <c r="L347">
        <f t="shared" si="45"/>
        <v>3.0882352941176472</v>
      </c>
    </row>
    <row r="348" spans="1:12" x14ac:dyDescent="0.2">
      <c r="A348">
        <f t="shared" si="46"/>
        <v>1.4600000000000026</v>
      </c>
      <c r="B348">
        <f t="shared" si="39"/>
        <v>28.840315031266247</v>
      </c>
      <c r="C348">
        <f t="shared" si="40"/>
        <v>4.9236632764259169E-3</v>
      </c>
      <c r="D348">
        <f t="shared" si="41"/>
        <v>2.1671053153283085E-3</v>
      </c>
      <c r="E348">
        <f t="shared" si="42"/>
        <v>87564.580010044912</v>
      </c>
      <c r="F348">
        <f t="shared" si="43"/>
        <v>21875.387180000533</v>
      </c>
      <c r="G348">
        <f t="shared" si="44"/>
        <v>2.5719308683619726</v>
      </c>
      <c r="L348">
        <f t="shared" si="45"/>
        <v>3.0882352941176472</v>
      </c>
    </row>
    <row r="349" spans="1:12" x14ac:dyDescent="0.2">
      <c r="A349">
        <f t="shared" si="46"/>
        <v>1.4700000000000026</v>
      </c>
      <c r="B349">
        <f t="shared" si="39"/>
        <v>29.512092266664045</v>
      </c>
      <c r="C349">
        <f t="shared" si="40"/>
        <v>4.8115870171766455E-3</v>
      </c>
      <c r="D349">
        <f t="shared" si="41"/>
        <v>2.1177759758700026E-3</v>
      </c>
      <c r="E349">
        <f t="shared" si="42"/>
        <v>91691.371526605115</v>
      </c>
      <c r="F349">
        <f t="shared" si="43"/>
        <v>22906.342415845211</v>
      </c>
      <c r="G349">
        <f t="shared" si="44"/>
        <v>2.5811412087339485</v>
      </c>
      <c r="L349">
        <f t="shared" si="45"/>
        <v>3.0882352941176472</v>
      </c>
    </row>
    <row r="350" spans="1:12" x14ac:dyDescent="0.2">
      <c r="A350">
        <f t="shared" si="46"/>
        <v>1.4800000000000026</v>
      </c>
      <c r="B350">
        <f t="shared" si="39"/>
        <v>30.199517204020353</v>
      </c>
      <c r="C350">
        <f t="shared" si="40"/>
        <v>4.7020619250527631E-3</v>
      </c>
      <c r="D350">
        <f t="shared" si="41"/>
        <v>2.0695695092661811E-3</v>
      </c>
      <c r="E350">
        <f t="shared" si="42"/>
        <v>96012.652735449607</v>
      </c>
      <c r="F350">
        <f t="shared" si="43"/>
        <v>23985.885075060731</v>
      </c>
      <c r="G350">
        <f t="shared" si="44"/>
        <v>2.5903515491059248</v>
      </c>
      <c r="L350">
        <f t="shared" si="45"/>
        <v>3.0882352941176472</v>
      </c>
    </row>
    <row r="351" spans="1:12" x14ac:dyDescent="0.2">
      <c r="A351">
        <f t="shared" si="46"/>
        <v>1.4900000000000027</v>
      </c>
      <c r="B351">
        <f t="shared" si="39"/>
        <v>30.902954325136111</v>
      </c>
      <c r="C351">
        <f t="shared" si="40"/>
        <v>4.5950299284006901E-3</v>
      </c>
      <c r="D351">
        <f t="shared" si="41"/>
        <v>2.0224603558101632E-3</v>
      </c>
      <c r="E351">
        <f t="shared" si="42"/>
        <v>100537.58965338665</v>
      </c>
      <c r="F351">
        <f t="shared" si="43"/>
        <v>25116.305012364101</v>
      </c>
      <c r="G351">
        <f t="shared" si="44"/>
        <v>2.5995618894779007</v>
      </c>
      <c r="L351">
        <f t="shared" si="45"/>
        <v>3.0882352941176472</v>
      </c>
    </row>
    <row r="352" spans="1:12" x14ac:dyDescent="0.2">
      <c r="A352">
        <f t="shared" si="46"/>
        <v>1.5000000000000027</v>
      </c>
      <c r="B352">
        <f t="shared" si="39"/>
        <v>31.622776601683999</v>
      </c>
      <c r="C352">
        <f t="shared" si="40"/>
        <v>4.4904342774390689E-3</v>
      </c>
      <c r="D352">
        <f t="shared" si="41"/>
        <v>1.9764235376052244E-3</v>
      </c>
      <c r="E352">
        <f t="shared" si="42"/>
        <v>105275.78027828786</v>
      </c>
      <c r="F352">
        <f t="shared" si="43"/>
        <v>26300.000000000342</v>
      </c>
      <c r="G352">
        <f t="shared" si="44"/>
        <v>2.608772229849877</v>
      </c>
      <c r="L352">
        <f t="shared" si="45"/>
        <v>3.0882352941176472</v>
      </c>
    </row>
    <row r="353" spans="1:12" x14ac:dyDescent="0.2">
      <c r="A353">
        <f t="shared" si="46"/>
        <v>1.5100000000000027</v>
      </c>
      <c r="B353">
        <f t="shared" si="39"/>
        <v>32.359365692963038</v>
      </c>
      <c r="C353">
        <f t="shared" si="40"/>
        <v>4.3882195141692693E-3</v>
      </c>
      <c r="D353">
        <f t="shared" si="41"/>
        <v>1.9314346453209814E-3</v>
      </c>
      <c r="E353">
        <f t="shared" si="42"/>
        <v>110237.27494772909</v>
      </c>
      <c r="F353">
        <f t="shared" si="43"/>
        <v>27539.480813739017</v>
      </c>
      <c r="G353">
        <f t="shared" si="44"/>
        <v>2.6179825702218533</v>
      </c>
      <c r="L353">
        <f t="shared" si="45"/>
        <v>3.0882352941176476</v>
      </c>
    </row>
    <row r="354" spans="1:12" x14ac:dyDescent="0.2">
      <c r="A354">
        <f t="shared" si="46"/>
        <v>1.5200000000000027</v>
      </c>
      <c r="B354">
        <f t="shared" si="39"/>
        <v>33.113112148259319</v>
      </c>
      <c r="C354">
        <f t="shared" si="40"/>
        <v>4.2883314429708356E-3</v>
      </c>
      <c r="D354">
        <f t="shared" si="41"/>
        <v>1.8874698252512481E-3</v>
      </c>
      <c r="E354">
        <f t="shared" si="42"/>
        <v>115432.59765710331</v>
      </c>
      <c r="F354">
        <f t="shared" si="43"/>
        <v>28837.376558566131</v>
      </c>
      <c r="G354">
        <f t="shared" si="44"/>
        <v>2.6271929105938292</v>
      </c>
      <c r="L354">
        <f t="shared" si="45"/>
        <v>3.0882352941176472</v>
      </c>
    </row>
    <row r="355" spans="1:12" x14ac:dyDescent="0.2">
      <c r="A355">
        <f t="shared" si="46"/>
        <v>1.5300000000000027</v>
      </c>
      <c r="B355">
        <f t="shared" si="39"/>
        <v>33.884415613920481</v>
      </c>
      <c r="C355">
        <f t="shared" si="40"/>
        <v>4.1907171018662395E-3</v>
      </c>
      <c r="D355">
        <f t="shared" si="41"/>
        <v>1.8445057666664788E-3</v>
      </c>
      <c r="E355">
        <f t="shared" si="42"/>
        <v>120872.76838242635</v>
      </c>
      <c r="F355">
        <f t="shared" si="43"/>
        <v>30196.44024536842</v>
      </c>
      <c r="G355">
        <f t="shared" si="44"/>
        <v>2.636403250965806</v>
      </c>
      <c r="L355">
        <f t="shared" si="45"/>
        <v>3.0882352941176472</v>
      </c>
    </row>
    <row r="356" spans="1:12" x14ac:dyDescent="0.2">
      <c r="A356">
        <f t="shared" si="46"/>
        <v>1.5400000000000027</v>
      </c>
      <c r="B356">
        <f t="shared" si="39"/>
        <v>34.673685045253393</v>
      </c>
      <c r="C356">
        <f t="shared" si="40"/>
        <v>4.095324734439753E-3</v>
      </c>
      <c r="D356">
        <f t="shared" si="41"/>
        <v>1.8025196894541169E-3</v>
      </c>
      <c r="E356">
        <f t="shared" si="42"/>
        <v>126569.32645518277</v>
      </c>
      <c r="F356">
        <f t="shared" si="43"/>
        <v>31619.554630438379</v>
      </c>
      <c r="G356">
        <f t="shared" si="44"/>
        <v>2.6456135913377818</v>
      </c>
      <c r="L356">
        <f t="shared" si="45"/>
        <v>3.0882352941176472</v>
      </c>
    </row>
    <row r="357" spans="1:12" x14ac:dyDescent="0.2">
      <c r="A357">
        <f t="shared" si="46"/>
        <v>1.5500000000000027</v>
      </c>
      <c r="B357">
        <f t="shared" si="39"/>
        <v>35.481338923357775</v>
      </c>
      <c r="C357">
        <f t="shared" si="40"/>
        <v>4.0021037623954982E-3</v>
      </c>
      <c r="D357">
        <f t="shared" si="41"/>
        <v>1.7614893320402722E-3</v>
      </c>
      <c r="E357">
        <f t="shared" si="42"/>
        <v>132534.35503879579</v>
      </c>
      <c r="F357">
        <f t="shared" si="43"/>
        <v>33109.738330187029</v>
      </c>
      <c r="G357">
        <f t="shared" si="44"/>
        <v>2.6548239317097582</v>
      </c>
      <c r="L357">
        <f t="shared" si="45"/>
        <v>3.0882352941176472</v>
      </c>
    </row>
    <row r="358" spans="1:12" x14ac:dyDescent="0.2">
      <c r="A358">
        <f t="shared" si="46"/>
        <v>1.5600000000000027</v>
      </c>
      <c r="B358">
        <f t="shared" si="39"/>
        <v>36.307805477010369</v>
      </c>
      <c r="C358">
        <f t="shared" si="40"/>
        <v>3.9110047587401706E-3</v>
      </c>
      <c r="D358">
        <f t="shared" si="41"/>
        <v>1.7213929395863429E-3</v>
      </c>
      <c r="E358">
        <f t="shared" si="42"/>
        <v>138780.50675863668</v>
      </c>
      <c r="F358">
        <f t="shared" si="43"/>
        <v>34670.152224033955</v>
      </c>
      <c r="G358">
        <f t="shared" si="44"/>
        <v>2.664034272081734</v>
      </c>
      <c r="L358">
        <f t="shared" si="45"/>
        <v>3.0882352941176472</v>
      </c>
    </row>
    <row r="359" spans="1:12" x14ac:dyDescent="0.2">
      <c r="A359">
        <f t="shared" si="46"/>
        <v>1.5700000000000027</v>
      </c>
      <c r="B359">
        <f t="shared" si="39"/>
        <v>37.153522909717502</v>
      </c>
      <c r="C359">
        <f t="shared" si="40"/>
        <v>3.8219794215761946E-3</v>
      </c>
      <c r="D359">
        <f t="shared" si="41"/>
        <v>1.6822092524543112E-3</v>
      </c>
      <c r="E359">
        <f t="shared" si="42"/>
        <v>145321.03053993933</v>
      </c>
      <c r="F359">
        <f t="shared" si="43"/>
        <v>36304.106159056355</v>
      </c>
      <c r="G359">
        <f t="shared" si="44"/>
        <v>2.6732446124537104</v>
      </c>
      <c r="L359">
        <f t="shared" si="45"/>
        <v>3.0882352941176472</v>
      </c>
    </row>
    <row r="360" spans="1:12" x14ac:dyDescent="0.2">
      <c r="A360">
        <f t="shared" si="46"/>
        <v>1.5800000000000027</v>
      </c>
      <c r="B360">
        <f t="shared" si="39"/>
        <v>38.018939632056373</v>
      </c>
      <c r="C360">
        <f t="shared" si="40"/>
        <v>3.7349805484914169E-3</v>
      </c>
      <c r="D360">
        <f t="shared" si="41"/>
        <v>1.6439174949346028E-3</v>
      </c>
      <c r="E360">
        <f t="shared" si="42"/>
        <v>152169.79971054709</v>
      </c>
      <c r="F360">
        <f t="shared" si="43"/>
        <v>38015.065970618401</v>
      </c>
      <c r="G360">
        <f t="shared" si="44"/>
        <v>2.6824549528256867</v>
      </c>
      <c r="L360">
        <f t="shared" si="45"/>
        <v>3.0882352941176472</v>
      </c>
    </row>
    <row r="361" spans="1:12" x14ac:dyDescent="0.2">
      <c r="A361">
        <f t="shared" si="46"/>
        <v>1.5900000000000027</v>
      </c>
      <c r="B361">
        <f t="shared" si="39"/>
        <v>38.904514499428316</v>
      </c>
      <c r="C361">
        <f t="shared" si="40"/>
        <v>3.6499620115317622E-3</v>
      </c>
      <c r="D361">
        <f t="shared" si="41"/>
        <v>1.6064973642305293E-3</v>
      </c>
      <c r="E361">
        <f t="shared" si="42"/>
        <v>159341.34142810135</v>
      </c>
      <c r="F361">
        <f t="shared" si="43"/>
        <v>39806.660833872804</v>
      </c>
      <c r="G361">
        <f t="shared" si="44"/>
        <v>2.6916652931976626</v>
      </c>
      <c r="L361">
        <f t="shared" si="45"/>
        <v>3.0882352941176472</v>
      </c>
    </row>
    <row r="362" spans="1:12" x14ac:dyDescent="0.2">
      <c r="A362">
        <f t="shared" si="46"/>
        <v>1.6000000000000028</v>
      </c>
      <c r="B362">
        <f t="shared" si="39"/>
        <v>39.810717055349983</v>
      </c>
      <c r="C362">
        <f t="shared" si="40"/>
        <v>3.5668787327435805E-3</v>
      </c>
      <c r="D362">
        <f t="shared" si="41"/>
        <v>1.5699290196934774E-3</v>
      </c>
      <c r="E362">
        <f t="shared" si="42"/>
        <v>166850.86749409037</v>
      </c>
      <c r="F362">
        <f t="shared" si="43"/>
        <v>41682.690961727829</v>
      </c>
      <c r="G362">
        <f t="shared" si="44"/>
        <v>2.7008756335696389</v>
      </c>
      <c r="L362">
        <f t="shared" si="45"/>
        <v>3.0882352941176472</v>
      </c>
    </row>
    <row r="363" spans="1:12" x14ac:dyDescent="0.2">
      <c r="A363">
        <f t="shared" si="46"/>
        <v>1.6100000000000028</v>
      </c>
      <c r="B363">
        <f t="shared" si="39"/>
        <v>40.738027780411549</v>
      </c>
      <c r="C363">
        <f t="shared" si="40"/>
        <v>3.4856866602727193E-3</v>
      </c>
      <c r="D363">
        <f t="shared" si="41"/>
        <v>1.5341930723031336E-3</v>
      </c>
      <c r="E363">
        <f t="shared" si="42"/>
        <v>174714.30662011998</v>
      </c>
      <c r="F363">
        <f t="shared" si="43"/>
        <v>43647.135665608439</v>
      </c>
      <c r="G363">
        <f t="shared" si="44"/>
        <v>2.7100859739416152</v>
      </c>
      <c r="L363">
        <f t="shared" si="45"/>
        <v>3.0882352941176467</v>
      </c>
    </row>
    <row r="364" spans="1:12" x14ac:dyDescent="0.2">
      <c r="A364">
        <f t="shared" si="46"/>
        <v>1.6200000000000028</v>
      </c>
      <c r="B364">
        <f t="shared" si="39"/>
        <v>41.686938347033824</v>
      </c>
      <c r="C364">
        <f t="shared" si="40"/>
        <v>3.4063427450076529E-3</v>
      </c>
      <c r="D364">
        <f t="shared" si="41"/>
        <v>1.4992705743871713E-3</v>
      </c>
      <c r="E364">
        <f t="shared" si="42"/>
        <v>182948.33821484589</v>
      </c>
      <c r="F364">
        <f t="shared" si="43"/>
        <v>45704.161796109198</v>
      </c>
      <c r="G364">
        <f t="shared" si="44"/>
        <v>2.7192963143135915</v>
      </c>
      <c r="L364">
        <f t="shared" si="45"/>
        <v>3.0882352941176472</v>
      </c>
    </row>
    <row r="365" spans="1:12" x14ac:dyDescent="0.2">
      <c r="A365">
        <f t="shared" si="46"/>
        <v>1.6300000000000028</v>
      </c>
      <c r="B365">
        <f t="shared" si="39"/>
        <v>42.657951880159551</v>
      </c>
      <c r="C365">
        <f t="shared" si="40"/>
        <v>3.328804917754267E-3</v>
      </c>
      <c r="D365">
        <f t="shared" si="41"/>
        <v>1.4651430095749414E-3</v>
      </c>
      <c r="E365">
        <f t="shared" si="42"/>
        <v>191570.42776323645</v>
      </c>
      <c r="F365">
        <f t="shared" si="43"/>
        <v>47858.132581443206</v>
      </c>
      <c r="G365">
        <f t="shared" si="44"/>
        <v>2.7285066546855674</v>
      </c>
      <c r="L365">
        <f t="shared" si="45"/>
        <v>3.0882352941176472</v>
      </c>
    </row>
    <row r="366" spans="1:12" x14ac:dyDescent="0.2">
      <c r="A366">
        <f t="shared" si="46"/>
        <v>1.6400000000000028</v>
      </c>
      <c r="B366">
        <f t="shared" si="39"/>
        <v>43.651583224016903</v>
      </c>
      <c r="C366">
        <f t="shared" si="40"/>
        <v>3.2530320669302147E-3</v>
      </c>
      <c r="D366">
        <f t="shared" si="41"/>
        <v>1.4317922829798482E-3</v>
      </c>
      <c r="E366">
        <f t="shared" si="42"/>
        <v>200598.86387320765</v>
      </c>
      <c r="F366">
        <f t="shared" si="43"/>
        <v>50113.616882434108</v>
      </c>
      <c r="G366">
        <f t="shared" si="44"/>
        <v>2.7377169950575437</v>
      </c>
      <c r="L366">
        <f t="shared" si="45"/>
        <v>3.0882352941176467</v>
      </c>
    </row>
    <row r="367" spans="1:12" x14ac:dyDescent="0.2">
      <c r="A367">
        <f t="shared" si="46"/>
        <v>1.6500000000000028</v>
      </c>
      <c r="B367">
        <f t="shared" si="39"/>
        <v>44.668359215096622</v>
      </c>
      <c r="C367">
        <f t="shared" si="40"/>
        <v>3.1789840167670198E-3</v>
      </c>
      <c r="D367">
        <f t="shared" si="41"/>
        <v>1.3992007116052025E-3</v>
      </c>
      <c r="E367">
        <f t="shared" si="42"/>
        <v>210052.79706821195</v>
      </c>
      <c r="F367">
        <f t="shared" si="43"/>
        <v>52475.398883682261</v>
      </c>
      <c r="G367">
        <f t="shared" si="44"/>
        <v>2.7469273354295201</v>
      </c>
      <c r="L367">
        <f t="shared" si="45"/>
        <v>3.0882352941176472</v>
      </c>
    </row>
    <row r="368" spans="1:12" x14ac:dyDescent="0.2">
      <c r="A368">
        <f t="shared" si="46"/>
        <v>1.6600000000000028</v>
      </c>
      <c r="B368">
        <f t="shared" si="39"/>
        <v>45.708818961487815</v>
      </c>
      <c r="C368">
        <f t="shared" si="40"/>
        <v>3.1066215060083432E-3</v>
      </c>
      <c r="D368">
        <f t="shared" si="41"/>
        <v>1.3673510149684611E-3</v>
      </c>
      <c r="E368">
        <f t="shared" si="42"/>
        <v>219952.28040806696</v>
      </c>
      <c r="F368">
        <f t="shared" si="43"/>
        <v>54948.488241461993</v>
      </c>
      <c r="G368">
        <f t="shared" si="44"/>
        <v>2.7561376758014959</v>
      </c>
      <c r="L368">
        <f t="shared" si="45"/>
        <v>3.0882352941176467</v>
      </c>
    </row>
    <row r="369" spans="1:12" x14ac:dyDescent="0.2">
      <c r="A369">
        <f t="shared" si="46"/>
        <v>1.6700000000000028</v>
      </c>
      <c r="B369">
        <f t="shared" si="39"/>
        <v>46.77351412872013</v>
      </c>
      <c r="C369">
        <f t="shared" si="40"/>
        <v>3.0359061670931493E-3</v>
      </c>
      <c r="D369">
        <f t="shared" si="41"/>
        <v>1.3362263059388862E-3</v>
      </c>
      <c r="E369">
        <f t="shared" si="42"/>
        <v>230318.31202418337</v>
      </c>
      <c r="F369">
        <f t="shared" si="43"/>
        <v>57538.130709873993</v>
      </c>
      <c r="G369">
        <f t="shared" si="44"/>
        <v>2.7653480161734723</v>
      </c>
      <c r="L369">
        <f t="shared" si="45"/>
        <v>3.0882352941176472</v>
      </c>
    </row>
    <row r="370" spans="1:12" x14ac:dyDescent="0.2">
      <c r="A370">
        <f t="shared" si="46"/>
        <v>1.6800000000000028</v>
      </c>
      <c r="B370">
        <f t="shared" si="39"/>
        <v>47.863009232264169</v>
      </c>
      <c r="C370">
        <f t="shared" si="40"/>
        <v>2.966800505812715E-3</v>
      </c>
      <c r="D370">
        <f t="shared" si="41"/>
        <v>1.3058100817837657E-3</v>
      </c>
      <c r="E370">
        <f t="shared" si="42"/>
        <v>241172.87965941735</v>
      </c>
      <c r="F370">
        <f t="shared" si="43"/>
        <v>60249.819267793267</v>
      </c>
      <c r="G370">
        <f t="shared" si="44"/>
        <v>2.7745583565454481</v>
      </c>
      <c r="L370">
        <f t="shared" si="45"/>
        <v>3.0882352941176472</v>
      </c>
    </row>
    <row r="371" spans="1:12" x14ac:dyDescent="0.2">
      <c r="A371">
        <f t="shared" si="46"/>
        <v>1.6900000000000028</v>
      </c>
      <c r="B371">
        <f t="shared" si="39"/>
        <v>48.977881936844959</v>
      </c>
      <c r="C371">
        <f t="shared" si="40"/>
        <v>2.8992678814307115E-3</v>
      </c>
      <c r="D371">
        <f t="shared" si="41"/>
        <v>1.276086215418447E-3</v>
      </c>
      <c r="E371">
        <f t="shared" si="42"/>
        <v>252539.00730701999</v>
      </c>
      <c r="F371">
        <f t="shared" si="43"/>
        <v>63089.305770213476</v>
      </c>
      <c r="G371">
        <f t="shared" si="44"/>
        <v>2.7837686969174249</v>
      </c>
      <c r="L371">
        <f t="shared" si="45"/>
        <v>3.0882352941176472</v>
      </c>
    </row>
    <row r="372" spans="1:12" x14ac:dyDescent="0.2">
      <c r="A372">
        <f t="shared" si="46"/>
        <v>1.7000000000000028</v>
      </c>
      <c r="B372">
        <f t="shared" si="39"/>
        <v>50.118723362727572</v>
      </c>
      <c r="C372">
        <f t="shared" si="40"/>
        <v>2.8332724872557895E-3</v>
      </c>
      <c r="D372">
        <f t="shared" si="41"/>
        <v>1.2470389468555412E-3</v>
      </c>
      <c r="E372">
        <f t="shared" si="42"/>
        <v>264440.80404761527</v>
      </c>
      <c r="F372">
        <f t="shared" si="43"/>
        <v>66062.613148702862</v>
      </c>
      <c r="G372">
        <f t="shared" si="44"/>
        <v>2.7929790372894008</v>
      </c>
      <c r="L372">
        <f t="shared" si="45"/>
        <v>3.0882352941176467</v>
      </c>
    </row>
    <row r="373" spans="1:12" x14ac:dyDescent="0.2">
      <c r="A373">
        <f t="shared" si="46"/>
        <v>1.7100000000000029</v>
      </c>
      <c r="B373">
        <f t="shared" si="39"/>
        <v>51.286138399136831</v>
      </c>
      <c r="C373">
        <f t="shared" si="40"/>
        <v>2.7687793316564053E-3</v>
      </c>
      <c r="D373">
        <f t="shared" si="41"/>
        <v>1.21865287484877E-3</v>
      </c>
      <c r="E373">
        <f t="shared" si="42"/>
        <v>276903.51518779178</v>
      </c>
      <c r="F373">
        <f t="shared" si="43"/>
        <v>69176.048186849483</v>
      </c>
      <c r="G373">
        <f t="shared" si="44"/>
        <v>2.8021893776613771</v>
      </c>
      <c r="L373">
        <f t="shared" si="45"/>
        <v>3.0882352941176472</v>
      </c>
    </row>
    <row r="374" spans="1:12" x14ac:dyDescent="0.2">
      <c r="A374">
        <f t="shared" si="46"/>
        <v>1.7200000000000029</v>
      </c>
      <c r="B374">
        <f t="shared" si="39"/>
        <v>52.480746024977634</v>
      </c>
      <c r="C374">
        <f t="shared" si="40"/>
        <v>2.7057542195077916E-3</v>
      </c>
      <c r="D374">
        <f t="shared" si="41"/>
        <v>1.1909129487270209E-3</v>
      </c>
      <c r="E374">
        <f t="shared" si="42"/>
        <v>289953.57580878289</v>
      </c>
      <c r="F374">
        <f t="shared" si="43"/>
        <v>72436.214897794809</v>
      </c>
      <c r="G374">
        <f t="shared" si="44"/>
        <v>2.8113997180333534</v>
      </c>
      <c r="L374">
        <f t="shared" si="45"/>
        <v>3.0882352941176476</v>
      </c>
    </row>
    <row r="375" spans="1:12" x14ac:dyDescent="0.2">
      <c r="A375">
        <f t="shared" si="46"/>
        <v>1.7300000000000029</v>
      </c>
      <c r="B375">
        <f t="shared" si="39"/>
        <v>53.703179637025649</v>
      </c>
      <c r="C375">
        <f t="shared" si="40"/>
        <v>2.6441637340612529E-3</v>
      </c>
      <c r="D375">
        <f t="shared" si="41"/>
        <v>1.163804460414284E-3</v>
      </c>
      <c r="E375">
        <f t="shared" si="42"/>
        <v>303618.66683881712</v>
      </c>
      <c r="F375">
        <f t="shared" si="43"/>
        <v>75850.028532230805</v>
      </c>
      <c r="G375">
        <f t="shared" si="44"/>
        <v>2.8206100584053293</v>
      </c>
      <c r="L375">
        <f t="shared" si="45"/>
        <v>3.0882352941176472</v>
      </c>
    </row>
    <row r="376" spans="1:12" x14ac:dyDescent="0.2">
      <c r="A376">
        <f t="shared" si="46"/>
        <v>1.7400000000000029</v>
      </c>
      <c r="B376">
        <f t="shared" si="39"/>
        <v>54.954087385762861</v>
      </c>
      <c r="C376">
        <f t="shared" si="40"/>
        <v>2.5839752192261573E-3</v>
      </c>
      <c r="D376">
        <f t="shared" si="41"/>
        <v>1.1373130366312313E-3</v>
      </c>
      <c r="E376">
        <f t="shared" si="42"/>
        <v>317927.77376808063</v>
      </c>
      <c r="F376">
        <f t="shared" si="43"/>
        <v>79424.730246574196</v>
      </c>
      <c r="G376">
        <f t="shared" si="44"/>
        <v>2.8298203987773061</v>
      </c>
      <c r="L376">
        <f t="shared" si="45"/>
        <v>3.0882352941176472</v>
      </c>
    </row>
    <row r="377" spans="1:12" x14ac:dyDescent="0.2">
      <c r="A377">
        <f t="shared" si="46"/>
        <v>1.7500000000000029</v>
      </c>
      <c r="B377">
        <f t="shared" si="39"/>
        <v>56.234132519035313</v>
      </c>
      <c r="C377">
        <f t="shared" si="40"/>
        <v>2.5251567622552522E-3</v>
      </c>
      <c r="D377">
        <f t="shared" si="41"/>
        <v>1.1114246312743188E-3</v>
      </c>
      <c r="E377">
        <f t="shared" si="42"/>
        <v>332911.248130825</v>
      </c>
      <c r="F377">
        <f t="shared" si="43"/>
        <v>83167.902462429585</v>
      </c>
      <c r="G377">
        <f t="shared" si="44"/>
        <v>2.8390307391492819</v>
      </c>
      <c r="L377">
        <f t="shared" si="45"/>
        <v>3.0882352941176472</v>
      </c>
    </row>
  </sheetData>
  <pageMargins left="0.75" right="0.75" top="1" bottom="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430B7-B761-4A1D-A93D-04819B85ADE3}">
  <dimension ref="A1:L101"/>
  <sheetViews>
    <sheetView workbookViewId="0">
      <selection activeCell="D4" sqref="D4"/>
    </sheetView>
  </sheetViews>
  <sheetFormatPr defaultRowHeight="15" x14ac:dyDescent="0.25"/>
  <cols>
    <col min="1" max="2" width="9.140625" style="5"/>
    <col min="3" max="3" width="12" style="5" bestFit="1" customWidth="1"/>
    <col min="4" max="8" width="9.140625" style="5"/>
    <col min="9" max="9" width="12" style="5" bestFit="1" customWidth="1"/>
    <col min="10" max="16384" width="9.140625" style="5"/>
  </cols>
  <sheetData>
    <row r="1" spans="1:12" x14ac:dyDescent="0.25">
      <c r="A1" s="5" t="s">
        <v>24</v>
      </c>
      <c r="B1" s="5" t="s">
        <v>25</v>
      </c>
      <c r="C1" s="5" t="s">
        <v>26</v>
      </c>
      <c r="D1" s="5" t="s">
        <v>27</v>
      </c>
      <c r="E1" s="5" t="s">
        <v>28</v>
      </c>
      <c r="F1" s="5" t="s">
        <v>29</v>
      </c>
      <c r="G1" s="5" t="s">
        <v>30</v>
      </c>
      <c r="H1" s="5" t="s">
        <v>24</v>
      </c>
      <c r="I1" s="5" t="s">
        <v>25</v>
      </c>
      <c r="J1" s="5" t="s">
        <v>26</v>
      </c>
      <c r="K1" s="5" t="s">
        <v>27</v>
      </c>
      <c r="L1" s="5" t="s">
        <v>28</v>
      </c>
    </row>
    <row r="2" spans="1:12" x14ac:dyDescent="0.25">
      <c r="A2" s="5">
        <v>2.4999998999999998E-2</v>
      </c>
      <c r="B2" s="6">
        <v>1.3687833201725601E-5</v>
      </c>
      <c r="D2" s="5">
        <f>SUM(C3:C101)</f>
        <v>4.6907295227398983E-2</v>
      </c>
      <c r="E2" s="5">
        <f>4*SQRT(D2)</f>
        <v>0.86632368294903705</v>
      </c>
      <c r="F2" s="5">
        <f>1/A11</f>
        <v>14.285715714285859</v>
      </c>
      <c r="G2" s="5">
        <f>1/A21</f>
        <v>8.3333340277778358</v>
      </c>
      <c r="H2" s="5">
        <f>A2*SQRT($D$4)</f>
        <v>6.7542900668071254E-2</v>
      </c>
      <c r="I2" s="5">
        <f>B2/($D$4)^2.5</f>
        <v>9.5090279121057492E-8</v>
      </c>
      <c r="K2" s="5">
        <f>SUM(J3:J101)</f>
        <v>8.8040302412305173E-4</v>
      </c>
      <c r="L2" s="5">
        <f>4*SQRT(K2)</f>
        <v>0.1186863445640181</v>
      </c>
    </row>
    <row r="3" spans="1:12" x14ac:dyDescent="0.25">
      <c r="A3" s="5">
        <v>2.9999998999999999E-2</v>
      </c>
      <c r="B3" s="5">
        <v>1.6751096333956299E-4</v>
      </c>
      <c r="C3" s="5">
        <f>(B3+B2)/2*(A3-A2)</f>
        <v>4.5299699135322156E-7</v>
      </c>
      <c r="D3" s="5" t="s">
        <v>31</v>
      </c>
      <c r="E3" s="5">
        <f>E2/D4</f>
        <v>0.1186863445640181</v>
      </c>
      <c r="F3" s="5">
        <f>F2/SQRT(D4)</f>
        <v>5.2876449639992815</v>
      </c>
      <c r="G3" s="5">
        <f>G2/SQRT(D4)</f>
        <v>3.0844595109252504</v>
      </c>
      <c r="H3" s="5">
        <f t="shared" ref="H3:H66" si="0">A3*SQRT($D$4)</f>
        <v>8.1051481342028747E-2</v>
      </c>
      <c r="I3" s="5">
        <f t="shared" ref="I3:I66" si="1">B3/($D$4)^2.5</f>
        <v>1.1637096993400076E-6</v>
      </c>
      <c r="J3" s="5">
        <f>(I3+I2)/2*(H3-H2)</f>
        <v>8.5023005307086258E-9</v>
      </c>
    </row>
    <row r="4" spans="1:12" x14ac:dyDescent="0.25">
      <c r="A4" s="5">
        <v>3.5000000000000003E-2</v>
      </c>
      <c r="B4" s="5">
        <v>8.9046993472454198E-4</v>
      </c>
      <c r="C4" s="5">
        <f t="shared" ref="C4:C67" si="2">(B4+B3)/2*(A4-A3)</f>
        <v>2.6449527741507135E-6</v>
      </c>
      <c r="D4" s="5">
        <f>10/1.37</f>
        <v>7.2992700729926998</v>
      </c>
      <c r="H4" s="5">
        <f t="shared" si="0"/>
        <v>9.4560064717702369E-2</v>
      </c>
      <c r="I4" s="5">
        <f t="shared" si="1"/>
        <v>6.1861533081212381E-6</v>
      </c>
      <c r="J4" s="5">
        <f t="shared" ref="J4:J67" si="3">(I4+I3)/2*(H4-H3)</f>
        <v>4.9643118618034759E-8</v>
      </c>
    </row>
    <row r="5" spans="1:12" x14ac:dyDescent="0.25">
      <c r="A5" s="5">
        <v>3.9999999000000001E-2</v>
      </c>
      <c r="B5" s="5">
        <v>3.5845021439443801E-3</v>
      </c>
      <c r="C5" s="5">
        <f t="shared" si="2"/>
        <v>1.118742795918626E-5</v>
      </c>
      <c r="H5" s="5">
        <f t="shared" si="0"/>
        <v>0.10806864268994371</v>
      </c>
      <c r="I5" s="5">
        <f t="shared" si="1"/>
        <v>2.4901772570893806E-5</v>
      </c>
      <c r="J5" s="5">
        <f t="shared" si="3"/>
        <v>2.0997683536596698E-7</v>
      </c>
    </row>
    <row r="6" spans="1:12" x14ac:dyDescent="0.25">
      <c r="A6" s="5">
        <v>4.4999997999999999E-2</v>
      </c>
      <c r="B6" s="5">
        <v>1.4885190278635701E-2</v>
      </c>
      <c r="C6" s="5">
        <f t="shared" si="2"/>
        <v>4.6174221821603975E-5</v>
      </c>
      <c r="H6" s="5">
        <f t="shared" si="0"/>
        <v>0.12157722066218504</v>
      </c>
      <c r="I6" s="5">
        <f t="shared" si="1"/>
        <v>1.0340839762622755E-4</v>
      </c>
      <c r="J6" s="5">
        <f t="shared" si="3"/>
        <v>8.6664396936968523E-7</v>
      </c>
    </row>
    <row r="7" spans="1:12" x14ac:dyDescent="0.25">
      <c r="A7" s="5">
        <v>4.9999996999999997E-2</v>
      </c>
      <c r="B7" s="5">
        <v>4.8033347655943602E-2</v>
      </c>
      <c r="C7" s="5">
        <f t="shared" si="2"/>
        <v>1.5729631337717921E-4</v>
      </c>
      <c r="H7" s="5">
        <f t="shared" si="0"/>
        <v>0.13508579863442638</v>
      </c>
      <c r="I7" s="5">
        <f t="shared" si="1"/>
        <v>3.3369083100359909E-4</v>
      </c>
      <c r="J7" s="5">
        <f t="shared" si="3"/>
        <v>2.9522945057762781E-6</v>
      </c>
    </row>
    <row r="8" spans="1:12" x14ac:dyDescent="0.25">
      <c r="A8" s="5">
        <v>5.5E-2</v>
      </c>
      <c r="B8" s="5">
        <v>0.124281342396137</v>
      </c>
      <c r="C8" s="5">
        <f t="shared" si="2"/>
        <v>4.3078698360223683E-4</v>
      </c>
      <c r="H8" s="5">
        <f t="shared" si="0"/>
        <v>0.14859438741353229</v>
      </c>
      <c r="I8" s="5">
        <f t="shared" si="1"/>
        <v>8.6339067431786913E-4</v>
      </c>
      <c r="J8" s="5">
        <f t="shared" si="3"/>
        <v>8.0854408952303975E-6</v>
      </c>
    </row>
    <row r="9" spans="1:12" x14ac:dyDescent="0.25">
      <c r="A9" s="5">
        <v>5.9999998999999998E-2</v>
      </c>
      <c r="B9" s="5">
        <v>0.25519076467435098</v>
      </c>
      <c r="C9" s="5">
        <f t="shared" si="2"/>
        <v>9.4868007794016596E-4</v>
      </c>
      <c r="H9" s="5">
        <f t="shared" si="0"/>
        <v>0.16210296538577362</v>
      </c>
      <c r="I9" s="5">
        <f t="shared" si="1"/>
        <v>1.7728270562897377E-3</v>
      </c>
      <c r="J9" s="5">
        <f t="shared" si="3"/>
        <v>1.7805776382858983E-5</v>
      </c>
    </row>
    <row r="10" spans="1:12" x14ac:dyDescent="0.25">
      <c r="A10" s="5">
        <v>6.4999998000000003E-2</v>
      </c>
      <c r="B10" s="5">
        <v>0.37545036287064398</v>
      </c>
      <c r="C10" s="5">
        <f t="shared" si="2"/>
        <v>1.5766025035419253E-3</v>
      </c>
      <c r="H10" s="5">
        <f t="shared" si="0"/>
        <v>0.17561154335801499</v>
      </c>
      <c r="I10" s="5">
        <f t="shared" si="1"/>
        <v>2.6082784086652231E-3</v>
      </c>
      <c r="J10" s="5">
        <f t="shared" si="3"/>
        <v>2.9591252388978422E-5</v>
      </c>
    </row>
    <row r="11" spans="1:12" x14ac:dyDescent="0.25">
      <c r="A11" s="5">
        <v>6.9999992999999996E-2</v>
      </c>
      <c r="B11" s="5">
        <v>0.426722226505793</v>
      </c>
      <c r="C11" s="5">
        <f t="shared" si="2"/>
        <v>2.0054294680096163E-3</v>
      </c>
      <c r="H11" s="5">
        <f t="shared" si="0"/>
        <v>0.18912011052339175</v>
      </c>
      <c r="I11" s="5">
        <f t="shared" si="1"/>
        <v>2.9644674235568187E-3</v>
      </c>
      <c r="J11" s="5">
        <f t="shared" si="3"/>
        <v>3.7639905685072447E-5</v>
      </c>
    </row>
    <row r="12" spans="1:12" x14ac:dyDescent="0.25">
      <c r="A12" s="5">
        <v>7.5000002999999996E-2</v>
      </c>
      <c r="B12" s="5">
        <v>0.40047127417659401</v>
      </c>
      <c r="C12" s="5">
        <f t="shared" si="2"/>
        <v>2.0679878876734706E-3</v>
      </c>
      <c r="H12" s="5">
        <f t="shared" si="0"/>
        <v>0.20262871821451059</v>
      </c>
      <c r="I12" s="5">
        <f t="shared" si="1"/>
        <v>2.7821003280940823E-3</v>
      </c>
      <c r="J12" s="5">
        <f t="shared" si="3"/>
        <v>3.8814064663743413E-5</v>
      </c>
    </row>
    <row r="13" spans="1:12" x14ac:dyDescent="0.25">
      <c r="A13" s="5">
        <v>7.9999998000000003E-2</v>
      </c>
      <c r="B13" s="5">
        <v>0.329547016305961</v>
      </c>
      <c r="C13" s="5">
        <f t="shared" si="2"/>
        <v>1.8250439011606638E-3</v>
      </c>
      <c r="H13" s="5">
        <f t="shared" si="0"/>
        <v>0.21613728537988741</v>
      </c>
      <c r="I13" s="5">
        <f t="shared" si="1"/>
        <v>2.2893848355848576E-3</v>
      </c>
      <c r="J13" s="5">
        <f t="shared" si="3"/>
        <v>3.4254248980884515E-5</v>
      </c>
    </row>
    <row r="14" spans="1:12" x14ac:dyDescent="0.25">
      <c r="A14" s="5">
        <v>8.4999992999999996E-2</v>
      </c>
      <c r="B14" s="5">
        <v>0.26379756376184998</v>
      </c>
      <c r="C14" s="5">
        <f t="shared" si="2"/>
        <v>1.4833599668080753E-3</v>
      </c>
      <c r="H14" s="5">
        <f t="shared" si="0"/>
        <v>0.22964585254526421</v>
      </c>
      <c r="I14" s="5">
        <f t="shared" si="1"/>
        <v>1.8326190566383368E-3</v>
      </c>
      <c r="J14" s="5">
        <f t="shared" si="3"/>
        <v>2.7841183217020799E-5</v>
      </c>
    </row>
    <row r="15" spans="1:12" x14ac:dyDescent="0.25">
      <c r="A15" s="5">
        <v>9.0000003999999995E-2</v>
      </c>
      <c r="B15" s="5">
        <v>0.222338540684795</v>
      </c>
      <c r="C15" s="5">
        <f t="shared" si="2"/>
        <v>1.2153429348651867E-3</v>
      </c>
      <c r="H15" s="5">
        <f t="shared" si="0"/>
        <v>0.24315446293809917</v>
      </c>
      <c r="I15" s="5">
        <f t="shared" si="1"/>
        <v>1.54460049165564E-3</v>
      </c>
      <c r="J15" s="5">
        <f t="shared" si="3"/>
        <v>2.2810771544484707E-5</v>
      </c>
    </row>
    <row r="16" spans="1:12" x14ac:dyDescent="0.25">
      <c r="A16" s="5">
        <v>9.4999999000000002E-2</v>
      </c>
      <c r="B16" s="5">
        <v>0.20443752431197701</v>
      </c>
      <c r="C16" s="5">
        <f t="shared" si="2"/>
        <v>1.066939095551769E-3</v>
      </c>
      <c r="H16" s="5">
        <f t="shared" si="0"/>
        <v>0.25666303010347596</v>
      </c>
      <c r="I16" s="5">
        <f t="shared" si="1"/>
        <v>1.4202409514453393E-3</v>
      </c>
      <c r="J16" s="5">
        <f t="shared" si="3"/>
        <v>2.0025379884411121E-5</v>
      </c>
    </row>
    <row r="17" spans="1:10" x14ac:dyDescent="0.25">
      <c r="A17" s="5">
        <v>9.9999993999999995E-2</v>
      </c>
      <c r="B17" s="5">
        <v>0.205129718448059</v>
      </c>
      <c r="C17" s="5">
        <f t="shared" si="2"/>
        <v>1.0239170829819816E-3</v>
      </c>
      <c r="H17" s="5">
        <f t="shared" si="0"/>
        <v>0.27017159726885276</v>
      </c>
      <c r="I17" s="5">
        <f t="shared" si="1"/>
        <v>1.4250496697162266E-3</v>
      </c>
      <c r="J17" s="5">
        <f t="shared" si="3"/>
        <v>1.9217899730488839E-5</v>
      </c>
    </row>
    <row r="18" spans="1:10" x14ac:dyDescent="0.25">
      <c r="A18" s="5">
        <v>0.105</v>
      </c>
      <c r="B18" s="5">
        <v>0.21610937493920601</v>
      </c>
      <c r="C18" s="5">
        <f t="shared" si="2"/>
        <v>1.0530989971854429E-3</v>
      </c>
      <c r="H18" s="5">
        <f t="shared" si="0"/>
        <v>0.28368019415310708</v>
      </c>
      <c r="I18" s="5">
        <f t="shared" si="1"/>
        <v>1.5013260667916144E-3</v>
      </c>
      <c r="J18" s="5">
        <f t="shared" si="3"/>
        <v>1.976561507817363E-5</v>
      </c>
    </row>
    <row r="19" spans="1:10" x14ac:dyDescent="0.25">
      <c r="A19" s="5">
        <v>0.11</v>
      </c>
      <c r="B19" s="5">
        <v>0.23091785940399101</v>
      </c>
      <c r="C19" s="5">
        <f t="shared" si="2"/>
        <v>1.1175680858579934E-3</v>
      </c>
      <c r="H19" s="5">
        <f t="shared" si="0"/>
        <v>0.29718877482706457</v>
      </c>
      <c r="I19" s="5">
        <f t="shared" si="1"/>
        <v>1.6042015840750021E-3</v>
      </c>
      <c r="J19" s="5">
        <f t="shared" si="3"/>
        <v>2.0975635403468693E-5</v>
      </c>
    </row>
    <row r="20" spans="1:10" x14ac:dyDescent="0.25">
      <c r="A20" s="5">
        <v>0.11499999</v>
      </c>
      <c r="B20" s="5">
        <v>0.24251103393208301</v>
      </c>
      <c r="C20" s="5">
        <f t="shared" si="2"/>
        <v>1.1835698661957174E-3</v>
      </c>
      <c r="H20" s="5">
        <f t="shared" si="0"/>
        <v>0.31069732848386067</v>
      </c>
      <c r="I20" s="5">
        <f t="shared" si="1"/>
        <v>1.6847401313767347E-3</v>
      </c>
      <c r="J20" s="5">
        <f t="shared" si="3"/>
        <v>2.2214422818627395E-5</v>
      </c>
    </row>
    <row r="21" spans="1:10" x14ac:dyDescent="0.25">
      <c r="A21" s="5">
        <v>0.11999999</v>
      </c>
      <c r="B21" s="5">
        <v>0.246471996135324</v>
      </c>
      <c r="C21" s="5">
        <f t="shared" si="2"/>
        <v>1.2224575751685186E-3</v>
      </c>
      <c r="H21" s="5">
        <f t="shared" si="0"/>
        <v>0.32420590915781816</v>
      </c>
      <c r="I21" s="5">
        <f t="shared" si="1"/>
        <v>1.7122571967838919E-3</v>
      </c>
      <c r="J21" s="5">
        <f t="shared" si="3"/>
        <v>2.2944306228337941E-5</v>
      </c>
    </row>
    <row r="22" spans="1:10" x14ac:dyDescent="0.25">
      <c r="A22" s="5">
        <v>0.125</v>
      </c>
      <c r="B22" s="5">
        <v>0.24710911288982501</v>
      </c>
      <c r="C22" s="5">
        <f t="shared" si="2"/>
        <v>1.2339552404684174E-3</v>
      </c>
      <c r="H22" s="5">
        <f t="shared" si="0"/>
        <v>0.337714516848937</v>
      </c>
      <c r="I22" s="5">
        <f t="shared" si="1"/>
        <v>1.7166832888559787E-3</v>
      </c>
      <c r="J22" s="5">
        <f t="shared" si="3"/>
        <v>2.3160105908351752E-5</v>
      </c>
    </row>
    <row r="23" spans="1:10" x14ac:dyDescent="0.25">
      <c r="A23" s="5">
        <v>0.13</v>
      </c>
      <c r="B23" s="5">
        <v>0.24136511817134701</v>
      </c>
      <c r="C23" s="5">
        <f t="shared" si="2"/>
        <v>1.2211855776529312E-3</v>
      </c>
      <c r="H23" s="5">
        <f t="shared" si="0"/>
        <v>0.35122309752289449</v>
      </c>
      <c r="I23" s="5">
        <f t="shared" si="1"/>
        <v>1.6767793790844092E-3</v>
      </c>
      <c r="J23" s="5">
        <f t="shared" si="3"/>
        <v>2.2920432106967877E-5</v>
      </c>
    </row>
    <row r="24" spans="1:10" x14ac:dyDescent="0.25">
      <c r="A24" s="5">
        <v>0.13499998999999999</v>
      </c>
      <c r="B24" s="5">
        <v>0.23471460990058701</v>
      </c>
      <c r="C24" s="5">
        <f t="shared" si="2"/>
        <v>1.1901969397811903E-3</v>
      </c>
      <c r="H24" s="5">
        <f t="shared" si="0"/>
        <v>0.36473165117969059</v>
      </c>
      <c r="I24" s="5">
        <f t="shared" si="1"/>
        <v>1.6305778599364593E-3</v>
      </c>
      <c r="J24" s="5">
        <f t="shared" si="3"/>
        <v>2.2338806362753196E-5</v>
      </c>
    </row>
    <row r="25" spans="1:10" x14ac:dyDescent="0.25">
      <c r="A25" s="5">
        <v>0.14000000000000001</v>
      </c>
      <c r="B25" s="5">
        <v>0.23190366676155999</v>
      </c>
      <c r="C25" s="5">
        <f t="shared" si="2"/>
        <v>1.1665480247467571E-3</v>
      </c>
      <c r="H25" s="5">
        <f t="shared" si="0"/>
        <v>0.37824025887080948</v>
      </c>
      <c r="I25" s="5">
        <f t="shared" si="1"/>
        <v>1.6110500527412486E-3</v>
      </c>
      <c r="J25" s="5">
        <f t="shared" si="3"/>
        <v>2.1894939876471882E-5</v>
      </c>
    </row>
    <row r="26" spans="1:10" x14ac:dyDescent="0.25">
      <c r="A26" s="5">
        <v>0.14499999999999999</v>
      </c>
      <c r="B26" s="5">
        <v>0.22764045487766801</v>
      </c>
      <c r="C26" s="5">
        <f t="shared" si="2"/>
        <v>1.1488603040980647E-3</v>
      </c>
      <c r="H26" s="5">
        <f t="shared" si="0"/>
        <v>0.39174883954476691</v>
      </c>
      <c r="I26" s="5">
        <f t="shared" si="1"/>
        <v>1.5814332388878777E-3</v>
      </c>
      <c r="J26" s="5">
        <f t="shared" si="3"/>
        <v>2.1562959047616622E-5</v>
      </c>
    </row>
    <row r="27" spans="1:10" x14ac:dyDescent="0.25">
      <c r="A27" s="5">
        <v>0.14999999</v>
      </c>
      <c r="B27" s="5">
        <v>0.22466190392871599</v>
      </c>
      <c r="C27" s="5">
        <f t="shared" si="2"/>
        <v>1.1307536355041681E-3</v>
      </c>
      <c r="H27" s="5">
        <f t="shared" si="0"/>
        <v>0.40525739320156307</v>
      </c>
      <c r="I27" s="5">
        <f t="shared" si="1"/>
        <v>1.5607410491937168E-3</v>
      </c>
      <c r="J27" s="5">
        <f t="shared" si="3"/>
        <v>2.1223114984777732E-5</v>
      </c>
    </row>
    <row r="28" spans="1:10" x14ac:dyDescent="0.25">
      <c r="A28" s="5">
        <v>0.15499999</v>
      </c>
      <c r="B28" s="5">
        <v>0.22060486605320101</v>
      </c>
      <c r="C28" s="5">
        <f t="shared" si="2"/>
        <v>1.1131669249547934E-3</v>
      </c>
      <c r="H28" s="5">
        <f t="shared" si="0"/>
        <v>0.41876597387552056</v>
      </c>
      <c r="I28" s="5">
        <f t="shared" si="1"/>
        <v>1.532556539761005E-3</v>
      </c>
      <c r="J28" s="5">
        <f t="shared" si="3"/>
        <v>2.0893030014476532E-5</v>
      </c>
    </row>
    <row r="29" spans="1:10" x14ac:dyDescent="0.25">
      <c r="A29" s="5">
        <v>0.16</v>
      </c>
      <c r="B29" s="5">
        <v>0.214748493397214</v>
      </c>
      <c r="C29" s="5">
        <f t="shared" si="2"/>
        <v>1.0883855753928346E-3</v>
      </c>
      <c r="H29" s="5">
        <f t="shared" si="0"/>
        <v>0.43227458156663934</v>
      </c>
      <c r="I29" s="5">
        <f t="shared" si="1"/>
        <v>1.4918719330531641E-3</v>
      </c>
      <c r="J29" s="5">
        <f t="shared" si="3"/>
        <v>2.0427908864548054E-5</v>
      </c>
    </row>
    <row r="30" spans="1:10" x14ac:dyDescent="0.25">
      <c r="A30" s="5">
        <v>0.16499999000000001</v>
      </c>
      <c r="B30" s="5">
        <v>0.207923582164911</v>
      </c>
      <c r="C30" s="5">
        <f t="shared" si="2"/>
        <v>1.0566780755449368E-3</v>
      </c>
      <c r="H30" s="5">
        <f t="shared" si="0"/>
        <v>0.44578313522343554</v>
      </c>
      <c r="I30" s="5">
        <f t="shared" si="1"/>
        <v>1.4444588250402525E-3</v>
      </c>
      <c r="J30" s="5">
        <f t="shared" si="3"/>
        <v>1.9832790799903001E-5</v>
      </c>
    </row>
    <row r="31" spans="1:10" x14ac:dyDescent="0.25">
      <c r="A31" s="5">
        <v>0.16999998999999999</v>
      </c>
      <c r="B31" s="5">
        <v>0.200072647568762</v>
      </c>
      <c r="C31" s="5">
        <f t="shared" si="2"/>
        <v>1.0199905743341778E-3</v>
      </c>
      <c r="H31" s="5">
        <f t="shared" si="0"/>
        <v>0.45929171589739293</v>
      </c>
      <c r="I31" s="5">
        <f t="shared" si="1"/>
        <v>1.389917865115722E-3</v>
      </c>
      <c r="J31" s="5">
        <f t="shared" si="3"/>
        <v>1.9144203089678143E-5</v>
      </c>
    </row>
    <row r="32" spans="1:10" x14ac:dyDescent="0.25">
      <c r="A32" s="5">
        <v>0.17499999999999999</v>
      </c>
      <c r="B32" s="5">
        <v>0.190506082385062</v>
      </c>
      <c r="C32" s="5">
        <f t="shared" si="2"/>
        <v>9.7644877777820966E-4</v>
      </c>
      <c r="H32" s="5">
        <f t="shared" si="0"/>
        <v>0.47280032358851176</v>
      </c>
      <c r="I32" s="5">
        <f t="shared" si="1"/>
        <v>1.3234583064594154E-3</v>
      </c>
      <c r="J32" s="5">
        <f t="shared" si="3"/>
        <v>1.8326967110119239E-5</v>
      </c>
    </row>
    <row r="33" spans="1:10" x14ac:dyDescent="0.25">
      <c r="A33" s="5">
        <v>0.17999999</v>
      </c>
      <c r="B33" s="5">
        <v>0.17942411400506</v>
      </c>
      <c r="C33" s="5">
        <f t="shared" si="2"/>
        <v>9.2482364132432488E-4</v>
      </c>
      <c r="H33" s="5">
        <f t="shared" si="0"/>
        <v>0.48630887724530791</v>
      </c>
      <c r="I33" s="5">
        <f t="shared" si="1"/>
        <v>1.2464711419509908E-3</v>
      </c>
      <c r="J33" s="5">
        <f t="shared" si="3"/>
        <v>1.7358014924016255E-5</v>
      </c>
    </row>
    <row r="34" spans="1:10" x14ac:dyDescent="0.25">
      <c r="A34" s="5">
        <v>0.18499999</v>
      </c>
      <c r="B34" s="5">
        <v>0.16804343757756801</v>
      </c>
      <c r="C34" s="5">
        <f t="shared" si="2"/>
        <v>8.6866887895657079E-4</v>
      </c>
      <c r="H34" s="5">
        <f t="shared" si="0"/>
        <v>0.49981745791926541</v>
      </c>
      <c r="I34" s="5">
        <f t="shared" si="1"/>
        <v>1.1674088329552746E-3</v>
      </c>
      <c r="J34" s="5">
        <f t="shared" si="3"/>
        <v>1.6304046189135888E-5</v>
      </c>
    </row>
    <row r="35" spans="1:10" x14ac:dyDescent="0.25">
      <c r="A35" s="5">
        <v>0.19</v>
      </c>
      <c r="B35" s="5">
        <v>0.15564715433923601</v>
      </c>
      <c r="C35" s="5">
        <f t="shared" si="2"/>
        <v>8.0922809824496961E-4</v>
      </c>
      <c r="H35" s="5">
        <f t="shared" si="0"/>
        <v>0.51332606561038419</v>
      </c>
      <c r="I35" s="5">
        <f t="shared" si="1"/>
        <v>1.0812910365280014E-3</v>
      </c>
      <c r="J35" s="5">
        <f t="shared" si="3"/>
        <v>1.5188402175959789E-5</v>
      </c>
    </row>
    <row r="36" spans="1:10" x14ac:dyDescent="0.25">
      <c r="A36" s="5">
        <v>0.19499999000000001</v>
      </c>
      <c r="B36" s="5">
        <v>0.143020978490181</v>
      </c>
      <c r="C36" s="5">
        <f t="shared" si="2"/>
        <v>7.4666883873287983E-4</v>
      </c>
      <c r="H36" s="5">
        <f t="shared" si="0"/>
        <v>0.52683461926718045</v>
      </c>
      <c r="I36" s="5">
        <f t="shared" si="1"/>
        <v>9.9357616098679196E-4</v>
      </c>
      <c r="J36" s="5">
        <f t="shared" si="3"/>
        <v>1.4014227434177538E-5</v>
      </c>
    </row>
    <row r="37" spans="1:10" x14ac:dyDescent="0.25">
      <c r="A37" s="5">
        <v>0.19999998999999999</v>
      </c>
      <c r="B37" s="5">
        <v>0.13157182907019599</v>
      </c>
      <c r="C37" s="5">
        <f t="shared" si="2"/>
        <v>6.8648201890093917E-4</v>
      </c>
      <c r="H37" s="5">
        <f t="shared" si="0"/>
        <v>0.54034319994113778</v>
      </c>
      <c r="I37" s="5">
        <f t="shared" si="1"/>
        <v>9.1403816560065466E-4</v>
      </c>
      <c r="J37" s="5">
        <f t="shared" si="3"/>
        <v>1.2884581012751651E-5</v>
      </c>
    </row>
    <row r="38" spans="1:10" x14ac:dyDescent="0.25">
      <c r="A38" s="5">
        <v>0.20499999999999999</v>
      </c>
      <c r="B38" s="5">
        <v>0.120592986170864</v>
      </c>
      <c r="C38" s="5">
        <f t="shared" si="2"/>
        <v>6.3041329892672606E-4</v>
      </c>
      <c r="H38" s="5">
        <f t="shared" si="0"/>
        <v>0.55385180763225661</v>
      </c>
      <c r="I38" s="5">
        <f t="shared" si="1"/>
        <v>8.3776742060121185E-4</v>
      </c>
      <c r="J38" s="5">
        <f t="shared" si="3"/>
        <v>1.1832227207555736E-5</v>
      </c>
    </row>
    <row r="39" spans="1:10" x14ac:dyDescent="0.25">
      <c r="A39" s="5">
        <v>0.20999999</v>
      </c>
      <c r="B39" s="5">
        <v>0.110614012535312</v>
      </c>
      <c r="C39" s="5">
        <f t="shared" si="2"/>
        <v>5.7801634073044764E-4</v>
      </c>
      <c r="H39" s="5">
        <f t="shared" si="0"/>
        <v>0.56736036128905276</v>
      </c>
      <c r="I39" s="5">
        <f t="shared" si="1"/>
        <v>7.684428332569793E-4</v>
      </c>
      <c r="J39" s="5">
        <f t="shared" si="3"/>
        <v>1.0848788699169772E-5</v>
      </c>
    </row>
    <row r="40" spans="1:10" x14ac:dyDescent="0.25">
      <c r="A40" s="5">
        <v>0.21499999</v>
      </c>
      <c r="B40" s="5">
        <v>0.10203854024262</v>
      </c>
      <c r="C40" s="5">
        <f t="shared" si="2"/>
        <v>5.3163138194483044E-4</v>
      </c>
      <c r="H40" s="5">
        <f t="shared" si="0"/>
        <v>0.58086894196301031</v>
      </c>
      <c r="I40" s="5">
        <f t="shared" si="1"/>
        <v>7.0886846221597511E-4</v>
      </c>
      <c r="J40" s="5">
        <f t="shared" si="3"/>
        <v>9.9781894077225723E-6</v>
      </c>
    </row>
    <row r="41" spans="1:10" x14ac:dyDescent="0.25">
      <c r="A41" s="5">
        <v>0.21999998000000001</v>
      </c>
      <c r="B41" s="5">
        <v>9.4155849837142494E-2</v>
      </c>
      <c r="C41" s="5">
        <f t="shared" si="2"/>
        <v>4.9048499422745678E-4</v>
      </c>
      <c r="H41" s="5">
        <f t="shared" si="0"/>
        <v>0.59437749561980646</v>
      </c>
      <c r="I41" s="5">
        <f t="shared" si="1"/>
        <v>6.5410689259170162E-4</v>
      </c>
      <c r="J41" s="5">
        <f t="shared" si="3"/>
        <v>9.2059128566551371E-6</v>
      </c>
    </row>
    <row r="42" spans="1:10" x14ac:dyDescent="0.25">
      <c r="A42" s="5">
        <v>0.22499999000000001</v>
      </c>
      <c r="B42" s="5">
        <v>8.7030798328294204E-2</v>
      </c>
      <c r="C42" s="5">
        <f t="shared" si="2"/>
        <v>4.5296752634683252E-4</v>
      </c>
      <c r="H42" s="5">
        <f t="shared" si="0"/>
        <v>0.6078861033109253</v>
      </c>
      <c r="I42" s="5">
        <f t="shared" si="1"/>
        <v>6.0460869030188409E-4</v>
      </c>
      <c r="J42" s="5">
        <f t="shared" si="3"/>
        <v>8.5017475020037092E-6</v>
      </c>
    </row>
    <row r="43" spans="1:10" x14ac:dyDescent="0.25">
      <c r="A43" s="5">
        <v>0.22999998999999999</v>
      </c>
      <c r="B43" s="5">
        <v>8.0814358543841003E-2</v>
      </c>
      <c r="C43" s="5">
        <f t="shared" si="2"/>
        <v>4.1961289218033605E-4</v>
      </c>
      <c r="H43" s="5">
        <f t="shared" si="0"/>
        <v>0.62139468398488273</v>
      </c>
      <c r="I43" s="5">
        <f t="shared" si="1"/>
        <v>5.6142267352836145E-4</v>
      </c>
      <c r="J43" s="5">
        <f t="shared" si="3"/>
        <v>7.8757143733327444E-6</v>
      </c>
    </row>
    <row r="44" spans="1:10" x14ac:dyDescent="0.25">
      <c r="A44" s="5">
        <v>0.23499998</v>
      </c>
      <c r="B44" s="5">
        <v>7.4929447377857797E-2</v>
      </c>
      <c r="C44" s="5">
        <f t="shared" si="2"/>
        <v>3.8935873608521814E-4</v>
      </c>
      <c r="H44" s="5">
        <f t="shared" si="0"/>
        <v>0.63490323764167889</v>
      </c>
      <c r="I44" s="5">
        <f t="shared" si="1"/>
        <v>5.2053980791122174E-4</v>
      </c>
      <c r="J44" s="5">
        <f t="shared" si="3"/>
        <v>7.30787411758346E-6</v>
      </c>
    </row>
    <row r="45" spans="1:10" x14ac:dyDescent="0.25">
      <c r="A45" s="5">
        <v>0.23999999</v>
      </c>
      <c r="B45" s="5">
        <v>6.9799938098327199E-2</v>
      </c>
      <c r="C45" s="5">
        <f t="shared" si="2"/>
        <v>3.6182418733738981E-4</v>
      </c>
      <c r="H45" s="5">
        <f t="shared" si="0"/>
        <v>0.64841184533279772</v>
      </c>
      <c r="I45" s="5">
        <f t="shared" si="1"/>
        <v>4.8490476897144802E-4</v>
      </c>
      <c r="J45" s="5">
        <f t="shared" si="3"/>
        <v>6.7910781721354779E-6</v>
      </c>
    </row>
    <row r="46" spans="1:10" x14ac:dyDescent="0.25">
      <c r="A46" s="5">
        <v>0.24499999</v>
      </c>
      <c r="B46" s="5">
        <v>6.5520899684632206E-2</v>
      </c>
      <c r="C46" s="5">
        <f t="shared" si="2"/>
        <v>3.3830209445739879E-4</v>
      </c>
      <c r="H46" s="5">
        <f t="shared" si="0"/>
        <v>0.66192042600675516</v>
      </c>
      <c r="I46" s="5">
        <f t="shared" si="1"/>
        <v>4.5517800717275169E-4</v>
      </c>
      <c r="J46" s="5">
        <f t="shared" si="3"/>
        <v>6.3495920108708962E-6</v>
      </c>
    </row>
    <row r="47" spans="1:10" x14ac:dyDescent="0.25">
      <c r="A47" s="5">
        <v>0.25124999999999997</v>
      </c>
      <c r="B47" s="5">
        <v>6.1749758801909298E-2</v>
      </c>
      <c r="C47" s="5">
        <f t="shared" si="2"/>
        <v>3.9772144412373293E-4</v>
      </c>
      <c r="H47" s="5">
        <f t="shared" si="0"/>
        <v>0.6788061788663633</v>
      </c>
      <c r="I47" s="5">
        <f t="shared" si="1"/>
        <v>4.2897964298624591E-4</v>
      </c>
      <c r="J47" s="5">
        <f t="shared" si="3"/>
        <v>7.4648337847583527E-6</v>
      </c>
    </row>
    <row r="48" spans="1:10" x14ac:dyDescent="0.25">
      <c r="A48" s="5">
        <v>0.25999999000000001</v>
      </c>
      <c r="B48" s="5">
        <v>5.4929933364341099E-2</v>
      </c>
      <c r="C48" s="5">
        <f t="shared" si="2"/>
        <v>5.1047306982888703E-4</v>
      </c>
      <c r="H48" s="5">
        <f t="shared" si="0"/>
        <v>0.70244616802862769</v>
      </c>
      <c r="I48" s="5">
        <f t="shared" si="1"/>
        <v>3.8160186632445165E-4</v>
      </c>
      <c r="J48" s="5">
        <f t="shared" si="3"/>
        <v>9.581069047618404E-6</v>
      </c>
    </row>
    <row r="49" spans="1:10" x14ac:dyDescent="0.25">
      <c r="A49" s="5">
        <v>0.26999997999999997</v>
      </c>
      <c r="B49" s="5">
        <v>4.9459642367136999E-2</v>
      </c>
      <c r="C49" s="5">
        <f t="shared" si="2"/>
        <v>5.2194735670950973E-4</v>
      </c>
      <c r="H49" s="5">
        <f t="shared" si="0"/>
        <v>0.72946330235938117</v>
      </c>
      <c r="I49" s="5">
        <f t="shared" si="1"/>
        <v>3.435993943384569E-4</v>
      </c>
      <c r="J49" s="5">
        <f t="shared" si="3"/>
        <v>9.796429938080784E-6</v>
      </c>
    </row>
    <row r="50" spans="1:10" x14ac:dyDescent="0.25">
      <c r="A50" s="5">
        <v>0.27999996999999999</v>
      </c>
      <c r="B50" s="5">
        <v>4.4455215331712102E-2</v>
      </c>
      <c r="C50" s="5">
        <f t="shared" si="2"/>
        <v>4.6957381891995771E-4</v>
      </c>
      <c r="H50" s="5">
        <f t="shared" si="0"/>
        <v>0.75648043669013476</v>
      </c>
      <c r="I50" s="5">
        <f t="shared" si="1"/>
        <v>3.088333099899475E-4</v>
      </c>
      <c r="J50" s="5">
        <f t="shared" si="3"/>
        <v>8.8134310073086704E-6</v>
      </c>
    </row>
    <row r="51" spans="1:10" x14ac:dyDescent="0.25">
      <c r="A51" s="5">
        <v>0.29000002000000003</v>
      </c>
      <c r="B51" s="5">
        <v>4.0494380623010598E-2</v>
      </c>
      <c r="C51" s="5">
        <f t="shared" si="2"/>
        <v>4.24750103513514E-4</v>
      </c>
      <c r="H51" s="5">
        <f t="shared" si="0"/>
        <v>0.78349773312385662</v>
      </c>
      <c r="I51" s="5">
        <f t="shared" si="1"/>
        <v>2.8131713029575628E-4</v>
      </c>
      <c r="J51" s="5">
        <f t="shared" si="3"/>
        <v>7.9721346928451639E-6</v>
      </c>
    </row>
    <row r="52" spans="1:10" x14ac:dyDescent="0.25">
      <c r="A52" s="5">
        <v>0.30000000999999998</v>
      </c>
      <c r="B52" s="5">
        <v>3.6990106630898599E-2</v>
      </c>
      <c r="C52" s="5">
        <f t="shared" si="2"/>
        <v>3.8742204884710806E-4</v>
      </c>
      <c r="H52" s="5">
        <f t="shared" si="0"/>
        <v>0.8105148674546101</v>
      </c>
      <c r="I52" s="5">
        <f t="shared" si="1"/>
        <v>2.5697270798174214E-4</v>
      </c>
      <c r="J52" s="5">
        <f t="shared" si="3"/>
        <v>7.2715244348113696E-6</v>
      </c>
    </row>
    <row r="53" spans="1:10" x14ac:dyDescent="0.25">
      <c r="A53" s="5">
        <v>0.31</v>
      </c>
      <c r="B53" s="5">
        <v>3.4046182640341899E-2</v>
      </c>
      <c r="C53" s="5">
        <f t="shared" si="2"/>
        <v>3.551810911747567E-4</v>
      </c>
      <c r="H53" s="5">
        <f t="shared" si="0"/>
        <v>0.8375320017853638</v>
      </c>
      <c r="I53" s="5">
        <f t="shared" si="1"/>
        <v>2.3652107404906661E-4</v>
      </c>
      <c r="J53" s="5">
        <f t="shared" si="3"/>
        <v>6.6663939002590232E-6</v>
      </c>
    </row>
    <row r="54" spans="1:10" x14ac:dyDescent="0.25">
      <c r="A54" s="5">
        <v>0.31999999000000001</v>
      </c>
      <c r="B54" s="5">
        <v>3.1154318439629101E-2</v>
      </c>
      <c r="C54" s="5">
        <f t="shared" si="2"/>
        <v>3.2600217939735004E-4</v>
      </c>
      <c r="H54" s="5">
        <f t="shared" si="0"/>
        <v>0.86454913611611739</v>
      </c>
      <c r="I54" s="5">
        <f t="shared" si="1"/>
        <v>2.1643110290657004E-4</v>
      </c>
      <c r="J54" s="5">
        <f t="shared" si="3"/>
        <v>6.1187349051088525E-6</v>
      </c>
    </row>
    <row r="55" spans="1:10" x14ac:dyDescent="0.25">
      <c r="A55" s="5">
        <v>0.32999998000000003</v>
      </c>
      <c r="B55" s="5">
        <v>2.8729030076851202E-2</v>
      </c>
      <c r="C55" s="5">
        <f t="shared" si="2"/>
        <v>2.9941644316565938E-4</v>
      </c>
      <c r="H55" s="5">
        <f t="shared" si="0"/>
        <v>0.89156627044687109</v>
      </c>
      <c r="I55" s="5">
        <f t="shared" si="1"/>
        <v>1.9958246485211677E-4</v>
      </c>
      <c r="J55" s="5">
        <f t="shared" si="3"/>
        <v>5.6197472217762742E-6</v>
      </c>
    </row>
    <row r="56" spans="1:10" x14ac:dyDescent="0.25">
      <c r="A56" s="5">
        <v>0.34000003000000001</v>
      </c>
      <c r="B56" s="5">
        <v>2.6577268766187899E-2</v>
      </c>
      <c r="C56" s="5">
        <f t="shared" si="2"/>
        <v>2.7653287687266607E-4</v>
      </c>
      <c r="H56" s="5">
        <f t="shared" si="0"/>
        <v>0.91858356688059273</v>
      </c>
      <c r="I56" s="5">
        <f t="shared" si="1"/>
        <v>1.8463403725094824E-4</v>
      </c>
      <c r="J56" s="5">
        <f t="shared" si="3"/>
        <v>5.19024556602307E-6</v>
      </c>
    </row>
    <row r="57" spans="1:10" x14ac:dyDescent="0.25">
      <c r="A57" s="5">
        <v>0.35000002000000002</v>
      </c>
      <c r="B57" s="5">
        <v>2.4317521290822802E-2</v>
      </c>
      <c r="C57" s="5">
        <f t="shared" si="2"/>
        <v>2.5447369581110357E-4</v>
      </c>
      <c r="H57" s="5">
        <f t="shared" si="0"/>
        <v>0.94560070121134632</v>
      </c>
      <c r="I57" s="5">
        <f t="shared" si="1"/>
        <v>1.6893542264856672E-4</v>
      </c>
      <c r="J57" s="5">
        <f t="shared" si="3"/>
        <v>4.776216796678595E-6</v>
      </c>
    </row>
    <row r="58" spans="1:10" x14ac:dyDescent="0.25">
      <c r="A58" s="5">
        <v>0.36000000999999998</v>
      </c>
      <c r="B58" s="5">
        <v>2.2539409377754401E-2</v>
      </c>
      <c r="C58" s="5">
        <f t="shared" si="2"/>
        <v>2.3428441905823169E-4</v>
      </c>
      <c r="H58" s="5">
        <f t="shared" si="0"/>
        <v>0.9726178355420998</v>
      </c>
      <c r="I58" s="5">
        <f t="shared" si="1"/>
        <v>1.5658276203163021E-4</v>
      </c>
      <c r="J58" s="5">
        <f t="shared" si="3"/>
        <v>4.3972842613039499E-6</v>
      </c>
    </row>
    <row r="59" spans="1:10" x14ac:dyDescent="0.25">
      <c r="A59" s="5">
        <v>0.37</v>
      </c>
      <c r="B59" s="5">
        <v>2.0747726341630999E-2</v>
      </c>
      <c r="C59" s="5">
        <f t="shared" si="2"/>
        <v>2.1643546216124873E-4</v>
      </c>
      <c r="H59" s="5">
        <f t="shared" si="0"/>
        <v>0.9996349698728535</v>
      </c>
      <c r="I59" s="5">
        <f t="shared" si="1"/>
        <v>1.4413582192865178E-4</v>
      </c>
      <c r="J59" s="5">
        <f t="shared" si="3"/>
        <v>4.0622771893044865E-6</v>
      </c>
    </row>
    <row r="60" spans="1:10" x14ac:dyDescent="0.25">
      <c r="A60" s="5">
        <v>0.38</v>
      </c>
      <c r="B60" s="5">
        <v>1.9114349784355299E-2</v>
      </c>
      <c r="C60" s="5">
        <f t="shared" si="2"/>
        <v>1.9931038062993169E-4</v>
      </c>
      <c r="H60" s="5">
        <f t="shared" si="0"/>
        <v>1.0266521312207684</v>
      </c>
      <c r="I60" s="5">
        <f t="shared" si="1"/>
        <v>1.3278864736478014E-4</v>
      </c>
      <c r="J60" s="5">
        <f t="shared" si="3"/>
        <v>3.7408565340431743E-6</v>
      </c>
    </row>
    <row r="61" spans="1:10" x14ac:dyDescent="0.25">
      <c r="A61" s="5">
        <v>0.38999999000000002</v>
      </c>
      <c r="B61" s="5">
        <v>1.7672775074976901E-2</v>
      </c>
      <c r="C61" s="5">
        <f t="shared" si="2"/>
        <v>1.8393544036103698E-4</v>
      </c>
      <c r="H61" s="5">
        <f t="shared" si="0"/>
        <v>1.0536692655515221</v>
      </c>
      <c r="I61" s="5">
        <f t="shared" si="1"/>
        <v>1.2277393287575731E-4</v>
      </c>
      <c r="J61" s="5">
        <f t="shared" si="3"/>
        <v>3.452284280136311E-6</v>
      </c>
    </row>
    <row r="62" spans="1:10" x14ac:dyDescent="0.25">
      <c r="A62" s="5">
        <v>0.40000004</v>
      </c>
      <c r="B62" s="5">
        <v>1.6255192183967399E-2</v>
      </c>
      <c r="C62" s="5">
        <f t="shared" si="2"/>
        <v>1.6964068449390268E-4</v>
      </c>
      <c r="H62" s="5">
        <f t="shared" si="0"/>
        <v>1.0806865619852437</v>
      </c>
      <c r="I62" s="5">
        <f t="shared" si="1"/>
        <v>1.1292589112972439E-4</v>
      </c>
      <c r="J62" s="5">
        <f t="shared" si="3"/>
        <v>3.1839860072660595E-6</v>
      </c>
    </row>
    <row r="63" spans="1:10" x14ac:dyDescent="0.25">
      <c r="A63" s="5">
        <v>0.41000003000000002</v>
      </c>
      <c r="B63" s="5">
        <v>1.51730595686199E-2</v>
      </c>
      <c r="C63" s="5">
        <f t="shared" si="2"/>
        <v>1.5714110162167797E-4</v>
      </c>
      <c r="H63" s="5">
        <f t="shared" si="0"/>
        <v>1.1077036963159974</v>
      </c>
      <c r="I63" s="5">
        <f t="shared" si="1"/>
        <v>1.0540824455097874E-4</v>
      </c>
      <c r="J63" s="5">
        <f t="shared" si="3"/>
        <v>2.9493813363372806E-6</v>
      </c>
    </row>
    <row r="64" spans="1:10" x14ac:dyDescent="0.25">
      <c r="A64" s="5">
        <v>0.42000001999999997</v>
      </c>
      <c r="B64" s="5">
        <v>1.4105910082189701E-2</v>
      </c>
      <c r="C64" s="5">
        <f t="shared" si="2"/>
        <v>1.4639470185919914E-4</v>
      </c>
      <c r="H64" s="5">
        <f t="shared" si="0"/>
        <v>1.1347208306467509</v>
      </c>
      <c r="I64" s="5">
        <f t="shared" si="1"/>
        <v>9.7994686756035134E-5</v>
      </c>
      <c r="J64" s="5">
        <f t="shared" si="3"/>
        <v>2.7476821591953077E-6</v>
      </c>
    </row>
    <row r="65" spans="1:10" x14ac:dyDescent="0.25">
      <c r="A65" s="5">
        <v>0.43000000999999999</v>
      </c>
      <c r="B65" s="5">
        <v>1.3128635637772499E-2</v>
      </c>
      <c r="C65" s="5">
        <f t="shared" si="2"/>
        <v>1.3617259242708259E-4</v>
      </c>
      <c r="H65" s="5">
        <f t="shared" si="0"/>
        <v>1.1617379649775046</v>
      </c>
      <c r="I65" s="5">
        <f t="shared" si="1"/>
        <v>9.1205496799673548E-5</v>
      </c>
      <c r="J65" s="5">
        <f t="shared" si="3"/>
        <v>2.5558233872639193E-6</v>
      </c>
    </row>
    <row r="66" spans="1:10" x14ac:dyDescent="0.25">
      <c r="A66" s="5">
        <v>0.44</v>
      </c>
      <c r="B66" s="5">
        <v>1.2177799966817801E-2</v>
      </c>
      <c r="C66" s="5">
        <f t="shared" si="2"/>
        <v>1.2653205149077367E-4</v>
      </c>
      <c r="H66" s="5">
        <f t="shared" si="0"/>
        <v>1.1887550993082583</v>
      </c>
      <c r="I66" s="5">
        <f t="shared" si="1"/>
        <v>8.4599978744562984E-5</v>
      </c>
      <c r="J66" s="5">
        <f t="shared" si="3"/>
        <v>2.3748800744303366E-6</v>
      </c>
    </row>
    <row r="67" spans="1:10" x14ac:dyDescent="0.25">
      <c r="A67" s="5">
        <v>0.44999999000000002</v>
      </c>
      <c r="B67" s="5">
        <v>1.1356750849411301E-2</v>
      </c>
      <c r="C67" s="5">
        <f t="shared" si="2"/>
        <v>1.1767263640839158E-4</v>
      </c>
      <c r="H67" s="5">
        <f t="shared" ref="H67:H101" si="4">A67*SQRT($D$4)</f>
        <v>1.215772233639012</v>
      </c>
      <c r="I67" s="5">
        <f t="shared" ref="I67:I101" si="5">B67/($D$4)^2.5</f>
        <v>7.8896096428372907E-5</v>
      </c>
      <c r="J67" s="5">
        <f t="shared" si="3"/>
        <v>2.2085977127491071E-6</v>
      </c>
    </row>
    <row r="68" spans="1:10" x14ac:dyDescent="0.25">
      <c r="A68" s="5">
        <v>0.45999997999999997</v>
      </c>
      <c r="B68" s="5">
        <v>1.06548094836647E-2</v>
      </c>
      <c r="C68" s="5">
        <f t="shared" ref="C68:C101" si="6">(B68+B67)/2*(A68-A67)</f>
        <v>1.1005769160757788E-4</v>
      </c>
      <c r="H68" s="5">
        <f t="shared" si="4"/>
        <v>1.2427893679697655</v>
      </c>
      <c r="I68" s="5">
        <f t="shared" si="5"/>
        <v>7.4019663510776742E-5</v>
      </c>
      <c r="J68" s="5">
        <f t="shared" ref="J68:J101" si="7">(I68+I67)/2*(H68-H67)</f>
        <v>2.0656728137826287E-6</v>
      </c>
    </row>
    <row r="69" spans="1:10" x14ac:dyDescent="0.25">
      <c r="A69" s="5">
        <v>0.47000003000000001</v>
      </c>
      <c r="B69" s="5">
        <v>1.00896800569993E-2</v>
      </c>
      <c r="C69" s="5">
        <f t="shared" si="6"/>
        <v>1.037229663155589E-4</v>
      </c>
      <c r="H69" s="5">
        <f t="shared" si="4"/>
        <v>1.2698066644034871</v>
      </c>
      <c r="I69" s="5">
        <f t="shared" si="5"/>
        <v>7.0093672148289834E-5</v>
      </c>
      <c r="J69" s="5">
        <f t="shared" si="7"/>
        <v>1.9467763547767145E-6</v>
      </c>
    </row>
    <row r="70" spans="1:10" x14ac:dyDescent="0.25">
      <c r="A70" s="5">
        <v>0.48000002000000003</v>
      </c>
      <c r="B70" s="5">
        <v>9.5168007378672297E-3</v>
      </c>
      <c r="C70" s="5">
        <f t="shared" si="6"/>
        <v>9.8032305941928813E-5</v>
      </c>
      <c r="H70" s="5">
        <f t="shared" si="4"/>
        <v>1.2968237987342408</v>
      </c>
      <c r="I70" s="5">
        <f t="shared" si="5"/>
        <v>6.61138417722094E-5</v>
      </c>
      <c r="J70" s="5">
        <f t="shared" si="7"/>
        <v>1.8399683502240662E-6</v>
      </c>
    </row>
    <row r="71" spans="1:10" x14ac:dyDescent="0.25">
      <c r="A71" s="5">
        <v>0.49000000999999999</v>
      </c>
      <c r="B71" s="5">
        <v>9.0198830325038098E-3</v>
      </c>
      <c r="C71" s="5">
        <f t="shared" si="6"/>
        <v>9.2683326168435963E-5</v>
      </c>
      <c r="H71" s="5">
        <f t="shared" si="4"/>
        <v>1.3238409330649943</v>
      </c>
      <c r="I71" s="5">
        <f t="shared" si="5"/>
        <v>6.2661721731964749E-5</v>
      </c>
      <c r="J71" s="5">
        <f t="shared" si="7"/>
        <v>1.739573348855374E-6</v>
      </c>
    </row>
    <row r="72" spans="1:10" x14ac:dyDescent="0.25">
      <c r="A72" s="5">
        <v>0.5</v>
      </c>
      <c r="B72" s="5">
        <v>8.6051071248088792E-3</v>
      </c>
      <c r="C72" s="5">
        <f t="shared" si="6"/>
        <v>8.8124862661612797E-5</v>
      </c>
      <c r="H72" s="5">
        <f t="shared" si="4"/>
        <v>1.350858067395748</v>
      </c>
      <c r="I72" s="5">
        <f t="shared" si="5"/>
        <v>5.9780246172310164E-5</v>
      </c>
      <c r="J72" s="5">
        <f t="shared" si="7"/>
        <v>1.6540155472958143E-6</v>
      </c>
    </row>
    <row r="73" spans="1:10" x14ac:dyDescent="0.25">
      <c r="A73" s="5">
        <v>0.50999998999999996</v>
      </c>
      <c r="B73" s="5">
        <v>8.2017590438149806E-3</v>
      </c>
      <c r="C73" s="5">
        <f t="shared" si="6"/>
        <v>8.4034246808788117E-5</v>
      </c>
      <c r="H73" s="5">
        <f t="shared" si="4"/>
        <v>1.3778752017265015</v>
      </c>
      <c r="I73" s="5">
        <f t="shared" si="5"/>
        <v>5.6978160477708232E-5</v>
      </c>
      <c r="J73" s="5">
        <f t="shared" si="7"/>
        <v>1.5772387783541436E-6</v>
      </c>
    </row>
    <row r="74" spans="1:10" x14ac:dyDescent="0.25">
      <c r="A74" s="5">
        <v>0.51999998000000003</v>
      </c>
      <c r="B74" s="5">
        <v>7.8423738875547898E-3</v>
      </c>
      <c r="C74" s="5">
        <f t="shared" si="6"/>
        <v>8.0220584436184751E-5</v>
      </c>
      <c r="H74" s="5">
        <f t="shared" si="4"/>
        <v>1.4048923360572554</v>
      </c>
      <c r="I74" s="5">
        <f t="shared" si="5"/>
        <v>5.4481488117875691E-5</v>
      </c>
      <c r="J74" s="5">
        <f t="shared" si="7"/>
        <v>1.5056601492827593E-6</v>
      </c>
    </row>
    <row r="75" spans="1:10" x14ac:dyDescent="0.25">
      <c r="A75" s="5">
        <v>0.53000002999999996</v>
      </c>
      <c r="B75" s="5">
        <v>7.5323017513022096E-3</v>
      </c>
      <c r="C75" s="5">
        <f t="shared" si="6"/>
        <v>7.6873762561175413E-5</v>
      </c>
      <c r="H75" s="5">
        <f t="shared" si="4"/>
        <v>1.4319096324909768</v>
      </c>
      <c r="I75" s="5">
        <f t="shared" si="5"/>
        <v>5.2327396557189276E-5</v>
      </c>
      <c r="J75" s="5">
        <f t="shared" si="7"/>
        <v>1.4428436495106974E-6</v>
      </c>
    </row>
    <row r="76" spans="1:10" x14ac:dyDescent="0.25">
      <c r="A76" s="5">
        <v>0.54000002000000003</v>
      </c>
      <c r="B76" s="5">
        <v>7.2473016792464996E-3</v>
      </c>
      <c r="C76" s="5">
        <f t="shared" si="6"/>
        <v>7.3897943254726918E-5</v>
      </c>
      <c r="H76" s="5">
        <f t="shared" si="4"/>
        <v>1.4589267668217305</v>
      </c>
      <c r="I76" s="5">
        <f t="shared" si="5"/>
        <v>5.0347482278435325E-5</v>
      </c>
      <c r="J76" s="5">
        <f t="shared" si="7"/>
        <v>1.386990496947965E-6</v>
      </c>
    </row>
    <row r="77" spans="1:10" x14ac:dyDescent="0.25">
      <c r="A77" s="5">
        <v>0.55000000999999998</v>
      </c>
      <c r="B77" s="5">
        <v>6.9934809912864304E-3</v>
      </c>
      <c r="C77" s="5">
        <f t="shared" si="6"/>
        <v>7.1203842148751006E-5</v>
      </c>
      <c r="H77" s="5">
        <f t="shared" si="4"/>
        <v>1.485943901152484</v>
      </c>
      <c r="I77" s="5">
        <f t="shared" si="5"/>
        <v>4.8584173235351792E-5</v>
      </c>
      <c r="J77" s="5">
        <f t="shared" si="7"/>
        <v>1.3364249132899073E-6</v>
      </c>
    </row>
    <row r="78" spans="1:10" x14ac:dyDescent="0.25">
      <c r="A78" s="5">
        <v>0.56000000000000005</v>
      </c>
      <c r="B78" s="5">
        <v>6.7634735963980697E-3</v>
      </c>
      <c r="C78" s="5">
        <f t="shared" si="6"/>
        <v>6.8784704153650045E-5</v>
      </c>
      <c r="H78" s="5">
        <f t="shared" si="4"/>
        <v>1.5129610354832379</v>
      </c>
      <c r="I78" s="5">
        <f t="shared" si="5"/>
        <v>4.6986296708255872E-5</v>
      </c>
      <c r="J78" s="5">
        <f t="shared" si="7"/>
        <v>1.2910201122598643E-6</v>
      </c>
    </row>
    <row r="79" spans="1:10" x14ac:dyDescent="0.25">
      <c r="A79" s="5">
        <v>0.56999999000000001</v>
      </c>
      <c r="B79" s="5">
        <v>6.53650939853824E-3</v>
      </c>
      <c r="C79" s="5">
        <f t="shared" si="6"/>
        <v>6.6499848474766291E-5</v>
      </c>
      <c r="H79" s="5">
        <f t="shared" si="4"/>
        <v>1.5399781698139914</v>
      </c>
      <c r="I79" s="5">
        <f t="shared" si="5"/>
        <v>4.540956147142837E-5</v>
      </c>
      <c r="J79" s="5">
        <f t="shared" si="7"/>
        <v>1.2481356560228884E-6</v>
      </c>
    </row>
    <row r="80" spans="1:10" x14ac:dyDescent="0.25">
      <c r="A80" s="5">
        <v>0.58249998000000003</v>
      </c>
      <c r="B80" s="5">
        <v>6.2735182995373702E-3</v>
      </c>
      <c r="C80" s="5">
        <f t="shared" si="6"/>
        <v>8.0062609062834177E-5</v>
      </c>
      <c r="H80" s="5">
        <f t="shared" si="4"/>
        <v>1.5737495944817237</v>
      </c>
      <c r="I80" s="5">
        <f t="shared" si="5"/>
        <v>4.3582544978621188E-5</v>
      </c>
      <c r="J80" s="5">
        <f t="shared" si="7"/>
        <v>1.5026951095003315E-6</v>
      </c>
    </row>
    <row r="81" spans="1:10" x14ac:dyDescent="0.25">
      <c r="A81" s="5">
        <v>0.59999990000000003</v>
      </c>
      <c r="B81" s="5">
        <v>5.8408891999129596E-3</v>
      </c>
      <c r="C81" s="5">
        <f t="shared" si="6"/>
        <v>1.0600058104389041E-4</v>
      </c>
      <c r="H81" s="5">
        <f t="shared" si="4"/>
        <v>1.6210294107032841</v>
      </c>
      <c r="I81" s="5">
        <f t="shared" si="5"/>
        <v>4.0577042118315245E-5</v>
      </c>
      <c r="J81" s="5">
        <f t="shared" si="7"/>
        <v>1.9895249056127807E-6</v>
      </c>
    </row>
    <row r="82" spans="1:10" x14ac:dyDescent="0.25">
      <c r="A82" s="5">
        <v>0.62</v>
      </c>
      <c r="B82" s="5">
        <v>5.3623448999879598E-3</v>
      </c>
      <c r="C82" s="5">
        <f t="shared" si="6"/>
        <v>1.12032901160714E-4</v>
      </c>
      <c r="H82" s="5">
        <f t="shared" si="4"/>
        <v>1.6750640035707276</v>
      </c>
      <c r="I82" s="5">
        <f t="shared" si="5"/>
        <v>3.725256333624457E-5</v>
      </c>
      <c r="J82" s="5">
        <f t="shared" si="7"/>
        <v>2.1027455218854498E-6</v>
      </c>
    </row>
    <row r="83" spans="1:10" x14ac:dyDescent="0.25">
      <c r="A83" s="5">
        <v>0.63999998999999996</v>
      </c>
      <c r="B83" s="5">
        <v>4.91259339999845E-3</v>
      </c>
      <c r="C83" s="5">
        <f t="shared" si="6"/>
        <v>1.0274933162517243E-4</v>
      </c>
      <c r="H83" s="5">
        <f t="shared" si="4"/>
        <v>1.729098299249396</v>
      </c>
      <c r="I83" s="5">
        <f t="shared" si="5"/>
        <v>3.4128110032435667E-5</v>
      </c>
      <c r="J83" s="5">
        <f t="shared" si="7"/>
        <v>1.9285022052728582E-6</v>
      </c>
    </row>
    <row r="84" spans="1:10" x14ac:dyDescent="0.25">
      <c r="A84" s="5">
        <v>0.65999996999999999</v>
      </c>
      <c r="B84" s="5">
        <v>4.4452012999998203E-3</v>
      </c>
      <c r="C84" s="5">
        <f t="shared" si="6"/>
        <v>9.3577853422035842E-5</v>
      </c>
      <c r="H84" s="5">
        <f t="shared" si="4"/>
        <v>1.7831325679109034</v>
      </c>
      <c r="I84" s="5">
        <f t="shared" si="5"/>
        <v>3.0881106318053473E-5</v>
      </c>
      <c r="J84" s="5">
        <f t="shared" si="7"/>
        <v>1.7563627308781948E-6</v>
      </c>
    </row>
    <row r="85" spans="1:10" x14ac:dyDescent="0.25">
      <c r="A85" s="5">
        <v>0.67999995000000002</v>
      </c>
      <c r="B85" s="5">
        <v>3.9697484999999802E-3</v>
      </c>
      <c r="C85" s="5">
        <f t="shared" si="6"/>
        <v>8.4149413850500117E-5</v>
      </c>
      <c r="H85" s="5">
        <f t="shared" si="4"/>
        <v>1.8371668365724105</v>
      </c>
      <c r="I85" s="5">
        <f t="shared" si="5"/>
        <v>2.7578104389656694E-5</v>
      </c>
      <c r="J85" s="5">
        <f t="shared" si="7"/>
        <v>1.5794003485600341E-6</v>
      </c>
    </row>
    <row r="86" spans="1:10" x14ac:dyDescent="0.25">
      <c r="A86" s="5">
        <v>0.69999993000000005</v>
      </c>
      <c r="B86" s="5">
        <v>3.4988533999999998E-3</v>
      </c>
      <c r="C86" s="5">
        <f t="shared" si="6"/>
        <v>7.46859443139809E-5</v>
      </c>
      <c r="H86" s="5">
        <f t="shared" si="4"/>
        <v>1.8912011052339179</v>
      </c>
      <c r="I86" s="5">
        <f t="shared" si="5"/>
        <v>2.4306765103458247E-5</v>
      </c>
      <c r="J86" s="5">
        <f t="shared" si="7"/>
        <v>1.401780488829111E-6</v>
      </c>
    </row>
    <row r="87" spans="1:10" x14ac:dyDescent="0.25">
      <c r="A87" s="5">
        <v>0.71999990999999997</v>
      </c>
      <c r="B87" s="5">
        <v>3.0100914E-3</v>
      </c>
      <c r="C87" s="5">
        <f t="shared" si="6"/>
        <v>6.5089382910551722E-5</v>
      </c>
      <c r="H87" s="5">
        <f t="shared" si="4"/>
        <v>1.9452353738954249</v>
      </c>
      <c r="I87" s="5">
        <f t="shared" si="5"/>
        <v>2.0911303285739205E-5</v>
      </c>
      <c r="J87" s="5">
        <f t="shared" si="7"/>
        <v>1.221662627848145E-6</v>
      </c>
    </row>
    <row r="88" spans="1:10" x14ac:dyDescent="0.25">
      <c r="A88" s="5">
        <v>0.74000001000000004</v>
      </c>
      <c r="B88" s="5">
        <v>2.5427396999999998E-3</v>
      </c>
      <c r="C88" s="5">
        <f t="shared" si="6"/>
        <v>5.5528588641555212E-5</v>
      </c>
      <c r="H88" s="5">
        <f t="shared" si="4"/>
        <v>1.9992699667628684</v>
      </c>
      <c r="I88" s="5">
        <f t="shared" si="5"/>
        <v>1.7664580232809379E-5</v>
      </c>
      <c r="J88" s="5">
        <f t="shared" si="7"/>
        <v>1.0422160802133482E-6</v>
      </c>
    </row>
    <row r="89" spans="1:10" x14ac:dyDescent="0.25">
      <c r="A89" s="5">
        <v>0.75999998999999996</v>
      </c>
      <c r="B89" s="5">
        <v>2.0920790000000002E-3</v>
      </c>
      <c r="C89" s="5">
        <f t="shared" si="6"/>
        <v>4.6348140651812806E-5</v>
      </c>
      <c r="H89" s="5">
        <f t="shared" si="4"/>
        <v>2.0533042354243753</v>
      </c>
      <c r="I89" s="5">
        <f t="shared" si="5"/>
        <v>1.4533810656621918E-5</v>
      </c>
      <c r="J89" s="5">
        <f t="shared" si="7"/>
        <v>8.6990825189387429E-7</v>
      </c>
    </row>
    <row r="90" spans="1:10" x14ac:dyDescent="0.25">
      <c r="A90" s="5">
        <v>0.77999996999999999</v>
      </c>
      <c r="B90" s="5">
        <v>1.6768187999999999E-3</v>
      </c>
      <c r="C90" s="5">
        <f t="shared" si="6"/>
        <v>3.7688940311022055E-5</v>
      </c>
      <c r="H90" s="5">
        <f t="shared" si="4"/>
        <v>2.1073385040858827</v>
      </c>
      <c r="I90" s="5">
        <f t="shared" si="5"/>
        <v>1.1648970686414793E-5</v>
      </c>
      <c r="J90" s="5">
        <f t="shared" si="7"/>
        <v>7.0738372069757464E-7</v>
      </c>
    </row>
    <row r="91" spans="1:10" x14ac:dyDescent="0.25">
      <c r="A91" s="5">
        <v>0.79999995000000002</v>
      </c>
      <c r="B91" s="5">
        <v>1.3014127000000001E-3</v>
      </c>
      <c r="C91" s="5">
        <f t="shared" si="6"/>
        <v>2.9782285217685045E-5</v>
      </c>
      <c r="H91" s="5">
        <f t="shared" si="4"/>
        <v>2.1613727727473901</v>
      </c>
      <c r="I91" s="5">
        <f t="shared" si="5"/>
        <v>9.0409997748283429E-6</v>
      </c>
      <c r="J91" s="5">
        <f t="shared" si="7"/>
        <v>5.5898371125073187E-7</v>
      </c>
    </row>
    <row r="92" spans="1:10" x14ac:dyDescent="0.25">
      <c r="A92" s="5">
        <v>0.81999993000000004</v>
      </c>
      <c r="B92" s="5">
        <v>9.8527210999999992E-4</v>
      </c>
      <c r="C92" s="5">
        <f t="shared" si="6"/>
        <v>2.2866825233151932E-5</v>
      </c>
      <c r="H92" s="5">
        <f t="shared" si="4"/>
        <v>2.2154070414088975</v>
      </c>
      <c r="I92" s="5">
        <f t="shared" si="5"/>
        <v>6.8447502661182304E-6</v>
      </c>
      <c r="J92" s="5">
        <f t="shared" si="7"/>
        <v>4.2918744280102972E-7</v>
      </c>
    </row>
    <row r="93" spans="1:10" x14ac:dyDescent="0.25">
      <c r="A93" s="5">
        <v>0.83999990999999996</v>
      </c>
      <c r="B93" s="5">
        <v>7.3082069999999999E-4</v>
      </c>
      <c r="C93" s="5">
        <f t="shared" si="6"/>
        <v>1.716091093907183E-5</v>
      </c>
      <c r="H93" s="5">
        <f t="shared" si="4"/>
        <v>2.2694413100704045</v>
      </c>
      <c r="I93" s="5">
        <f t="shared" si="5"/>
        <v>5.0770595554660646E-6</v>
      </c>
      <c r="J93" s="5">
        <f t="shared" si="7"/>
        <v>3.2209313741543911E-7</v>
      </c>
    </row>
    <row r="94" spans="1:10" x14ac:dyDescent="0.25">
      <c r="A94" s="5">
        <v>0.86000001000000004</v>
      </c>
      <c r="B94" s="5">
        <v>5.2972079999999996E-4</v>
      </c>
      <c r="C94" s="5">
        <f t="shared" si="6"/>
        <v>1.2605478027075047E-5</v>
      </c>
      <c r="H94" s="5">
        <f t="shared" si="4"/>
        <v>2.3234759029378478</v>
      </c>
      <c r="I94" s="5">
        <f t="shared" si="5"/>
        <v>3.6800053000265702E-6</v>
      </c>
      <c r="J94" s="5">
        <f t="shared" si="7"/>
        <v>2.3659221709017023E-7</v>
      </c>
    </row>
    <row r="95" spans="1:10" x14ac:dyDescent="0.25">
      <c r="A95" s="5">
        <v>0.88</v>
      </c>
      <c r="B95" s="5">
        <v>3.8203987000000003E-4</v>
      </c>
      <c r="C95" s="5">
        <f t="shared" si="6"/>
        <v>9.1176021411966359E-6</v>
      </c>
      <c r="H95" s="5">
        <f t="shared" si="4"/>
        <v>2.3775101986165166</v>
      </c>
      <c r="I95" s="5">
        <f t="shared" si="5"/>
        <v>2.6540561488645757E-6</v>
      </c>
      <c r="J95" s="5">
        <f t="shared" si="7"/>
        <v>1.7112827458812071E-7</v>
      </c>
    </row>
    <row r="96" spans="1:10" x14ac:dyDescent="0.25">
      <c r="A96" s="5">
        <v>0.89999998000000003</v>
      </c>
      <c r="B96" s="5">
        <v>2.7200393000000002E-4</v>
      </c>
      <c r="C96" s="5">
        <f t="shared" si="6"/>
        <v>6.5404314595620097E-6</v>
      </c>
      <c r="H96" s="5">
        <f t="shared" si="4"/>
        <v>2.431544467278024</v>
      </c>
      <c r="I96" s="5">
        <f t="shared" si="5"/>
        <v>1.889629223598651E-6</v>
      </c>
      <c r="J96" s="5">
        <f t="shared" si="7"/>
        <v>1.2275735806451966E-7</v>
      </c>
    </row>
    <row r="97" spans="1:10" x14ac:dyDescent="0.25">
      <c r="A97" s="5">
        <v>0.91999995999999995</v>
      </c>
      <c r="B97" s="5">
        <v>1.9393901999999999E-4</v>
      </c>
      <c r="C97" s="5">
        <f t="shared" si="6"/>
        <v>4.6594248405704811E-6</v>
      </c>
      <c r="H97" s="5">
        <f t="shared" si="4"/>
        <v>2.4855787359395309</v>
      </c>
      <c r="I97" s="5">
        <f t="shared" si="5"/>
        <v>1.3473071502609659E-6</v>
      </c>
      <c r="J97" s="5">
        <f t="shared" si="7"/>
        <v>8.7452744832667328E-8</v>
      </c>
    </row>
    <row r="98" spans="1:10" x14ac:dyDescent="0.25">
      <c r="A98" s="5">
        <v>0.93999993999999998</v>
      </c>
      <c r="B98" s="5">
        <v>1.3894506E-4</v>
      </c>
      <c r="C98" s="5">
        <f t="shared" si="6"/>
        <v>3.3288374711592044E-6</v>
      </c>
      <c r="H98" s="5">
        <f t="shared" si="4"/>
        <v>2.5396130046010379</v>
      </c>
      <c r="I98" s="5">
        <f t="shared" si="5"/>
        <v>9.6526048667998272E-7</v>
      </c>
      <c r="J98" s="5">
        <f t="shared" si="7"/>
        <v>6.2478950496186743E-8</v>
      </c>
    </row>
    <row r="99" spans="1:10" x14ac:dyDescent="0.25">
      <c r="A99" s="5">
        <v>0.95999992000000001</v>
      </c>
      <c r="B99" s="6">
        <v>9.9636207000000006E-5</v>
      </c>
      <c r="C99" s="5">
        <f t="shared" si="6"/>
        <v>2.3858102841873333E-6</v>
      </c>
      <c r="H99" s="5">
        <f t="shared" si="4"/>
        <v>2.5936472732625453</v>
      </c>
      <c r="I99" s="5">
        <f t="shared" si="5"/>
        <v>6.9217929489373366E-7</v>
      </c>
      <c r="J99" s="5">
        <f t="shared" si="7"/>
        <v>4.4779273223912165E-8</v>
      </c>
    </row>
    <row r="100" spans="1:10" x14ac:dyDescent="0.25">
      <c r="A100" s="5">
        <v>0.97999990000000003</v>
      </c>
      <c r="B100" s="6">
        <v>7.1919007E-5</v>
      </c>
      <c r="C100" s="5">
        <f t="shared" si="6"/>
        <v>1.7155504244478624E-6</v>
      </c>
      <c r="H100" s="5">
        <f t="shared" si="4"/>
        <v>2.6476815419240527</v>
      </c>
      <c r="I100" s="5">
        <f t="shared" si="5"/>
        <v>4.9962608025331082E-7</v>
      </c>
      <c r="J100" s="5">
        <f t="shared" si="7"/>
        <v>3.2199165916462007E-8</v>
      </c>
    </row>
    <row r="101" spans="1:10" x14ac:dyDescent="0.25">
      <c r="A101" s="5">
        <v>1</v>
      </c>
      <c r="B101" s="6">
        <v>1.5658839E-5</v>
      </c>
      <c r="C101" s="5">
        <f t="shared" si="6"/>
        <v>8.7578283889229844E-7</v>
      </c>
      <c r="H101" s="5">
        <f t="shared" si="4"/>
        <v>2.701716134791496</v>
      </c>
      <c r="I101" s="5">
        <f t="shared" si="5"/>
        <v>1.0878298626797884E-7</v>
      </c>
      <c r="J101" s="5">
        <f t="shared" si="7"/>
        <v>1.6437568103169549E-8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Tests</vt:lpstr>
      <vt:lpstr>Wave theories</vt:lpstr>
      <vt:lpstr>KNOSpectrum</vt:lpstr>
      <vt:lpstr>Wave Theories Plot</vt:lpstr>
      <vt:lpstr>board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Lomonaco, Pedro</dc:creator>
  <cp:lastModifiedBy>Lomonaco, Pedro</cp:lastModifiedBy>
  <dcterms:created xsi:type="dcterms:W3CDTF">2020-10-05T22:10:11Z</dcterms:created>
  <dcterms:modified xsi:type="dcterms:W3CDTF">2021-03-03T17:47:08Z</dcterms:modified>
</cp:coreProperties>
</file>